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S:\affaires juridiques\MARCHES\2026\Travaux\Aménagements scénographiques Drôles de vols\"/>
    </mc:Choice>
  </mc:AlternateContent>
  <xr:revisionPtr revIDLastSave="0" documentId="13_ncr:1_{B009686C-8C42-442F-BC7A-1A3BFE391FC0}" xr6:coauthVersionLast="47" xr6:coauthVersionMax="47" xr10:uidLastSave="{00000000-0000-0000-0000-000000000000}"/>
  <bookViews>
    <workbookView xWindow="28680" yWindow="-165" windowWidth="29040" windowHeight="15720" tabRatio="789" xr2:uid="{00000000-000D-0000-FFFF-FFFF00000000}"/>
  </bookViews>
  <sheets>
    <sheet name="LOT 2 - DPGF" sheetId="15" r:id="rId1"/>
  </sheets>
  <definedNames>
    <definedName name="__xlnm.Print_Area" localSheetId="0">'LOT 2 - DPGF'!$A$1:$G$64</definedName>
    <definedName name="_Hlk182927608" localSheetId="0">'LOT 2 - DPGF'!#REF!</definedName>
    <definedName name="_Toc126759309" localSheetId="0">'LOT 2 - DPGF'!#REF!</definedName>
    <definedName name="_xlnm.Print_Area" localSheetId="0">'LOT 2 - DPGF'!$A$1:$K$64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15" l="1"/>
  <c r="I31" i="15"/>
  <c r="I30" i="15"/>
  <c r="J30" i="15" s="1"/>
  <c r="K30" i="15" s="1"/>
  <c r="I45" i="15"/>
  <c r="I44" i="15" s="1"/>
  <c r="I21" i="15"/>
  <c r="J21" i="15" s="1"/>
  <c r="I59" i="15"/>
  <c r="I58" i="15"/>
  <c r="J58" i="15" s="1"/>
  <c r="I55" i="15"/>
  <c r="I54" i="15" s="1"/>
  <c r="I20" i="15"/>
  <c r="I52" i="15"/>
  <c r="I51" i="15"/>
  <c r="I34" i="15"/>
  <c r="J34" i="15" s="1"/>
  <c r="I33" i="15"/>
  <c r="J33" i="15" s="1"/>
  <c r="I57" i="15" l="1"/>
  <c r="J20" i="15"/>
  <c r="J45" i="15"/>
  <c r="J44" i="15" s="1"/>
  <c r="J59" i="15"/>
  <c r="K59" i="15" s="1"/>
  <c r="K21" i="15"/>
  <c r="J55" i="15"/>
  <c r="J54" i="15" s="1"/>
  <c r="K20" i="15"/>
  <c r="J52" i="15"/>
  <c r="K52" i="15" s="1"/>
  <c r="J51" i="15"/>
  <c r="K51" i="15" s="1"/>
  <c r="K34" i="15"/>
  <c r="K33" i="15"/>
  <c r="I28" i="15"/>
  <c r="I27" i="15"/>
  <c r="J57" i="15" l="1"/>
  <c r="K55" i="15"/>
  <c r="K54" i="15" s="1"/>
  <c r="K45" i="15"/>
  <c r="K44" i="15" s="1"/>
  <c r="K58" i="15"/>
  <c r="K57" i="15" s="1"/>
  <c r="I50" i="15"/>
  <c r="J50" i="15" s="1"/>
  <c r="K50" i="15" s="1"/>
  <c r="I12" i="15"/>
  <c r="J28" i="15"/>
  <c r="J31" i="15"/>
  <c r="K31" i="15" s="1"/>
  <c r="I29" i="15"/>
  <c r="I24" i="15"/>
  <c r="I6" i="15"/>
  <c r="I11" i="15"/>
  <c r="I13" i="15"/>
  <c r="I15" i="15"/>
  <c r="I16" i="15"/>
  <c r="I62" i="15"/>
  <c r="I61" i="15" s="1"/>
  <c r="I42" i="15"/>
  <c r="I41" i="15"/>
  <c r="I40" i="15"/>
  <c r="I39" i="15" s="1"/>
  <c r="I37" i="15"/>
  <c r="I36" i="15" s="1"/>
  <c r="I26" i="15"/>
  <c r="I25" i="15"/>
  <c r="I23" i="15"/>
  <c r="J23" i="15" s="1"/>
  <c r="I22" i="15"/>
  <c r="I17" i="15"/>
  <c r="I7" i="15"/>
  <c r="I19" i="15" l="1"/>
  <c r="J22" i="15"/>
  <c r="J37" i="15"/>
  <c r="J36" i="15" s="1"/>
  <c r="J6" i="15"/>
  <c r="J12" i="15"/>
  <c r="K12" i="15" s="1"/>
  <c r="K28" i="15"/>
  <c r="J32" i="15"/>
  <c r="K32" i="15" s="1"/>
  <c r="J29" i="15"/>
  <c r="K29" i="15" s="1"/>
  <c r="J24" i="15"/>
  <c r="K24" i="15" s="1"/>
  <c r="J11" i="15"/>
  <c r="K11" i="15" s="1"/>
  <c r="J13" i="15"/>
  <c r="K13" i="15" s="1"/>
  <c r="J15" i="15"/>
  <c r="K15" i="15" s="1"/>
  <c r="J16" i="15"/>
  <c r="K16" i="15" s="1"/>
  <c r="K6" i="15" l="1"/>
  <c r="J7" i="15"/>
  <c r="K7" i="15" s="1"/>
  <c r="I8" i="15"/>
  <c r="I9" i="15"/>
  <c r="I10" i="15"/>
  <c r="J10" i="15" s="1"/>
  <c r="I14" i="15"/>
  <c r="J14" i="15" s="1"/>
  <c r="J25" i="15"/>
  <c r="J27" i="15"/>
  <c r="K27" i="15" s="1"/>
  <c r="J40" i="15"/>
  <c r="J41" i="15"/>
  <c r="K41" i="15" s="1"/>
  <c r="J42" i="15"/>
  <c r="K42" i="15" s="1"/>
  <c r="I48" i="15"/>
  <c r="I49" i="15"/>
  <c r="J49" i="15" s="1"/>
  <c r="I47" i="15" l="1"/>
  <c r="J39" i="15"/>
  <c r="I5" i="15"/>
  <c r="K65" i="15" s="1"/>
  <c r="K66" i="15" s="1"/>
  <c r="K67" i="15" s="1"/>
  <c r="J8" i="15"/>
  <c r="K8" i="15" s="1"/>
  <c r="J48" i="15"/>
  <c r="J47" i="15" s="1"/>
  <c r="J62" i="15"/>
  <c r="J61" i="15" s="1"/>
  <c r="K40" i="15"/>
  <c r="K39" i="15" s="1"/>
  <c r="K37" i="15"/>
  <c r="K36" i="15" s="1"/>
  <c r="J26" i="15"/>
  <c r="K26" i="15" s="1"/>
  <c r="K25" i="15"/>
  <c r="J17" i="15"/>
  <c r="K17" i="15" s="1"/>
  <c r="K14" i="15"/>
  <c r="K10" i="15"/>
  <c r="J9" i="15"/>
  <c r="K9" i="15" s="1"/>
  <c r="K49" i="15"/>
  <c r="J19" i="15" l="1"/>
  <c r="K5" i="15"/>
  <c r="J5" i="15"/>
  <c r="K48" i="15"/>
  <c r="K47" i="15" s="1"/>
  <c r="K62" i="15"/>
  <c r="K61" i="15" s="1"/>
  <c r="K23" i="15" l="1"/>
  <c r="K22" i="15"/>
  <c r="K19" i="15" s="1"/>
</calcChain>
</file>

<file path=xl/sharedStrings.xml><?xml version="1.0" encoding="utf-8"?>
<sst xmlns="http://schemas.openxmlformats.org/spreadsheetml/2006/main" count="257" uniqueCount="189">
  <si>
    <t>Ens</t>
  </si>
  <si>
    <t>TOTAL TTC</t>
  </si>
  <si>
    <t>TOTAL HT</t>
  </si>
  <si>
    <t>U</t>
  </si>
  <si>
    <t>m2</t>
  </si>
  <si>
    <t>Ours</t>
  </si>
  <si>
    <t>Unité</t>
  </si>
  <si>
    <t>Qte</t>
  </si>
  <si>
    <t>P.U.</t>
  </si>
  <si>
    <t>TVA 20%</t>
  </si>
  <si>
    <t>sous total</t>
  </si>
  <si>
    <t>Pose des éléments sus-décrits</t>
  </si>
  <si>
    <t>Montant TTC</t>
  </si>
  <si>
    <t>Montant HT</t>
  </si>
  <si>
    <t>Dimensions (en cm)</t>
  </si>
  <si>
    <t>Implantation</t>
  </si>
  <si>
    <t xml:space="preserve"> Pose</t>
  </si>
  <si>
    <t>POSTE 8</t>
  </si>
  <si>
    <t>7.1</t>
  </si>
  <si>
    <t>5.1</t>
  </si>
  <si>
    <t>POSTE 4</t>
  </si>
  <si>
    <t>POSTE 3</t>
  </si>
  <si>
    <t xml:space="preserve">DAO adhésif blanc mat </t>
  </si>
  <si>
    <t xml:space="preserve">DAO adhésif noir mat </t>
  </si>
  <si>
    <t>1.6</t>
  </si>
  <si>
    <t>1.5</t>
  </si>
  <si>
    <t>1.4</t>
  </si>
  <si>
    <t>1.3</t>
  </si>
  <si>
    <t>1.2</t>
  </si>
  <si>
    <t>1.1</t>
  </si>
  <si>
    <t xml:space="preserve">POSTE 1 </t>
  </si>
  <si>
    <t>Commentaires</t>
  </si>
  <si>
    <t>Nomenclature</t>
  </si>
  <si>
    <t>Texte d'introduction</t>
  </si>
  <si>
    <t>S2 - Reproduction</t>
  </si>
  <si>
    <t>S3 - Motif fond de vitrine gramophone</t>
  </si>
  <si>
    <t>S3 - Dégradé fond de vitrine vaisselier</t>
  </si>
  <si>
    <t>S3 - Reproduction</t>
  </si>
  <si>
    <t>S1 - Texte de sections, textes de sous-sections, dégradé</t>
  </si>
  <si>
    <t>DAO adhésif noir mat</t>
  </si>
  <si>
    <t>POSTE 2</t>
  </si>
  <si>
    <t>S2 - Texte de sous-section 2.A</t>
  </si>
  <si>
    <t>S2 - Texte de sous-section 2.C</t>
  </si>
  <si>
    <t>S3 - Texte de sous-section 3.A</t>
  </si>
  <si>
    <t>S3 - Texte de sous-section 3.B</t>
  </si>
  <si>
    <t>S4 - Texte de section 4</t>
  </si>
  <si>
    <t>S3 - Texte de section 3</t>
  </si>
  <si>
    <t>S2 - Texte de section 2</t>
  </si>
  <si>
    <t>S4 - Texte de sous-section 4.A</t>
  </si>
  <si>
    <t>DAO adhésif blanc mat</t>
  </si>
  <si>
    <t xml:space="preserve">S4 - "Fin de l'exposition" </t>
  </si>
  <si>
    <t>S2 - Texte de sous-section 2.B</t>
  </si>
  <si>
    <t>Suspendu au plafond | Prévoir fixations</t>
  </si>
  <si>
    <t>H &lt; 30 cm | déport du mur, prévoir fixation tige + entretoise non visible</t>
  </si>
  <si>
    <t>100 &lt; H &lt; 220 cm | déport du mur, prévoir fixation tige + entretoise non visible</t>
  </si>
  <si>
    <t>POSTE 7</t>
  </si>
  <si>
    <t>Cartels simples</t>
  </si>
  <si>
    <t>Cartels développés</t>
  </si>
  <si>
    <t>Environ L 23 x H 30 cm</t>
  </si>
  <si>
    <t>Environ L 115 x H 200 cm</t>
  </si>
  <si>
    <t>Environ L 180 x H 150 cm</t>
  </si>
  <si>
    <t>Environ L 15 x H 15 cm</t>
  </si>
  <si>
    <t>L 27 x H 7,5 cm</t>
  </si>
  <si>
    <t>S4 - Texte de sous-section 4.B</t>
  </si>
  <si>
    <t>S4 - Titre de section 4</t>
  </si>
  <si>
    <t>L 105 x H 70 cm</t>
  </si>
  <si>
    <t>L 145 x H 70 cm</t>
  </si>
  <si>
    <t>L 200 x H 35 cm</t>
  </si>
  <si>
    <t>L 133,8 x l 133,8 cm</t>
  </si>
  <si>
    <t>L 453 x H 260 cm</t>
  </si>
  <si>
    <t>1.7</t>
  </si>
  <si>
    <t>1.8</t>
  </si>
  <si>
    <t>1.9</t>
  </si>
  <si>
    <t>1.10</t>
  </si>
  <si>
    <t>1.11</t>
  </si>
  <si>
    <t>1.12</t>
  </si>
  <si>
    <t>L 170 x H 115 cm</t>
  </si>
  <si>
    <t xml:space="preserve">S2 - Sol et plafond vitrine crinoline </t>
  </si>
  <si>
    <t>L 371 x H 210 cm</t>
  </si>
  <si>
    <t>L 395 x H 210 cm</t>
  </si>
  <si>
    <t>C1: L 589 x H 210 cm | C2: L 648,5 x H 210 cm | C3: L 525 x H 210 cm | C4: L 356 x H 296 cm |
Îlot central recto: L 247,5 x H 210 cm | Îlot central verso: L 107,5 x H 105 cm</t>
  </si>
  <si>
    <t>L 350 x H 296,5 cm</t>
  </si>
  <si>
    <t>L 214 x H 296,5 cm</t>
  </si>
  <si>
    <t>L 516 x H 296,5 cm</t>
  </si>
  <si>
    <t xml:space="preserve">S3 - Motif cimaise Pilot's bar </t>
  </si>
  <si>
    <t>Ø150 cm</t>
  </si>
  <si>
    <t>Adhésif + DAO</t>
  </si>
  <si>
    <t>L 400 x H 50 cm (12 lettres)</t>
  </si>
  <si>
    <t>Introduction - Titre "Drôles de vols"</t>
  </si>
  <si>
    <t>Environ L 15 x H 30 cm</t>
  </si>
  <si>
    <t>Titres des focus techniques</t>
  </si>
  <si>
    <t>DAO planche de pictogrammes</t>
  </si>
  <si>
    <t>Planche A3</t>
  </si>
  <si>
    <t>S1, S2, S3, S4 - illustrations accompagnant les textes de sous-section</t>
  </si>
  <si>
    <t>S3 - Motif fond de vitrine 4</t>
  </si>
  <si>
    <t>L 230 x H 100 cm</t>
  </si>
  <si>
    <t>L 315 x H 344 cm</t>
  </si>
  <si>
    <t xml:space="preserve">Cartels illustrations - vaisselier </t>
  </si>
  <si>
    <t>Environ L 15 x H 20 cm</t>
  </si>
  <si>
    <t>Environ L 60 x H 80 cm</t>
  </si>
  <si>
    <t>Cartels groupés</t>
  </si>
  <si>
    <t>Cartels photos - Pilot's Bar</t>
  </si>
  <si>
    <t>Environ L 30 x H 40 cm</t>
  </si>
  <si>
    <t>Ne pas monter, Son, Toucher, Photo sans flash</t>
  </si>
  <si>
    <t xml:space="preserve">3.1 </t>
  </si>
  <si>
    <t>Impression quadri sur AQUAPAPER mat</t>
  </si>
  <si>
    <t>Medium peint en orange fluo (RAL 2005), tranches comprises | H Lettres &lt; 35 cm | déport du mur, prévoir fixation tige + entretoise non visible</t>
  </si>
  <si>
    <t>DAO adhésif orange fluo</t>
  </si>
  <si>
    <t>L 257 x H 154 cm</t>
  </si>
  <si>
    <t>Impression quadri sur CARTON ALVÉROLAIRE couché blanc 16 mm, découpe à la forme</t>
  </si>
  <si>
    <t>Lettres en MEDIUM PEINT, tanches comprises, 2,5 cm d'épaisseur</t>
  </si>
  <si>
    <t>L 27 x H 17,5 cm</t>
  </si>
  <si>
    <t>POSTE 9</t>
  </si>
  <si>
    <t>Impression directe sur CARTON PEINT, 2 mm, tranches peintes</t>
  </si>
  <si>
    <t>Extérieur : Mur 1 - Titre + dates</t>
  </si>
  <si>
    <t>Extérieur : Mur 2 - Titre</t>
  </si>
  <si>
    <t>Extérieur : Mur 1 - Fond + Illustrations</t>
  </si>
  <si>
    <t>POSTE 5</t>
  </si>
  <si>
    <t>Impression quadri sur FOREX, 15 mm, lamination mat, découpe à la forme</t>
  </si>
  <si>
    <t>Ours : illustrations</t>
  </si>
  <si>
    <t>Extérieur (Mur 2 et Mur 3)</t>
  </si>
  <si>
    <r>
      <t xml:space="preserve">L 60 x H 20 cm </t>
    </r>
    <r>
      <rPr>
        <i/>
        <sz val="10"/>
        <rFont val="Calibri"/>
        <family val="2"/>
      </rPr>
      <t>(environ)</t>
    </r>
  </si>
  <si>
    <t>Total</t>
  </si>
  <si>
    <t>Journal  (16 pages)</t>
  </si>
  <si>
    <t>Journal (16 pages)</t>
  </si>
  <si>
    <t>Adhésif mat, imprimé avec un dégradé de couleurs</t>
  </si>
  <si>
    <t>Impression directe sur PRIPLAK, épaisseur 1 mm, recto-verso</t>
  </si>
  <si>
    <t>Impression directe sur papier POLYART, recto-verso</t>
  </si>
  <si>
    <t>format fermé: L 31,1 x H 23,4 cm, format ouvert: L 62,2 x H 23,4 cm</t>
  </si>
  <si>
    <t>format fermé: L 31,5 x H 24,5 cm, format ouvert: L 63 x H 24,5 cm</t>
  </si>
  <si>
    <t xml:space="preserve">Partitions (3 modèles en 3 exemplaires soit 9 partitions) </t>
  </si>
  <si>
    <t>L 117 x H 70 cm</t>
  </si>
  <si>
    <t>S4 - Texte de sous-section 4.C</t>
  </si>
  <si>
    <t>8.1</t>
  </si>
  <si>
    <t>9.1</t>
  </si>
  <si>
    <t>POSTE 6</t>
  </si>
  <si>
    <t>2.1</t>
  </si>
  <si>
    <t>2.2</t>
  </si>
  <si>
    <t>2.3</t>
  </si>
  <si>
    <t>2.4</t>
  </si>
  <si>
    <t>2.5</t>
  </si>
  <si>
    <t>2.6</t>
  </si>
  <si>
    <t>2.7</t>
  </si>
  <si>
    <t>2.8</t>
  </si>
  <si>
    <t>2.9</t>
  </si>
  <si>
    <t>2.10</t>
  </si>
  <si>
    <t>2.11</t>
  </si>
  <si>
    <t>2.12</t>
  </si>
  <si>
    <t>2.13</t>
  </si>
  <si>
    <t>2.14</t>
  </si>
  <si>
    <t>2.15</t>
  </si>
  <si>
    <t>4.1</t>
  </si>
  <si>
    <t>4.2</t>
  </si>
  <si>
    <t>4.3</t>
  </si>
  <si>
    <t>6.1</t>
  </si>
  <si>
    <t>6.2</t>
  </si>
  <si>
    <t>6.3</t>
  </si>
  <si>
    <t>6.4</t>
  </si>
  <si>
    <t>6.5</t>
  </si>
  <si>
    <t>8.2</t>
  </si>
  <si>
    <t>Page cahier graphique</t>
  </si>
  <si>
    <t>P.3</t>
  </si>
  <si>
    <t>P.7</t>
  </si>
  <si>
    <t>P.8 - P.14</t>
  </si>
  <si>
    <t>P.16</t>
  </si>
  <si>
    <t>P.15</t>
  </si>
  <si>
    <t>P.23</t>
  </si>
  <si>
    <t>P.24</t>
  </si>
  <si>
    <t>P.26</t>
  </si>
  <si>
    <t>P.28</t>
  </si>
  <si>
    <t>P.27</t>
  </si>
  <si>
    <t>P.30</t>
  </si>
  <si>
    <t>P.37</t>
  </si>
  <si>
    <t>P.4-5</t>
  </si>
  <si>
    <t>P.18</t>
  </si>
  <si>
    <t>P.20</t>
  </si>
  <si>
    <t>P.25</t>
  </si>
  <si>
    <t>P.29</t>
  </si>
  <si>
    <t>P.31</t>
  </si>
  <si>
    <t>P.32</t>
  </si>
  <si>
    <t>P.33</t>
  </si>
  <si>
    <t>P.35</t>
  </si>
  <si>
    <t>P.36</t>
  </si>
  <si>
    <t>P.17, P.22, P.34</t>
  </si>
  <si>
    <t>P.19</t>
  </si>
  <si>
    <t>P.9, P.10, P.13, P.18, P.21, P.25, P.29, P.32, P.33, P.35</t>
  </si>
  <si>
    <r>
      <t xml:space="preserve">P.4 - </t>
    </r>
    <r>
      <rPr>
        <b/>
        <sz val="10"/>
        <rFont val="Calibri"/>
        <family val="2"/>
      </rPr>
      <t>P.6</t>
    </r>
  </si>
  <si>
    <t xml:space="preserve">
NOTA : Il est de la responsabilité du prestataire de vérifier les formules de calculs présentes dans les cellules. Toute erreur de calcul lui sera imputée. 
Les quantités indiquées dans le présent document n'ont aucune valeur contractuelle.</t>
  </si>
  <si>
    <r>
      <t xml:space="preserve">DPGF LOT 2 : Impression de supports graphiques
</t>
    </r>
    <r>
      <rPr>
        <b/>
        <i/>
        <sz val="26"/>
        <rFont val="Calibri"/>
        <family val="2"/>
      </rPr>
      <t>Drôles de Vols</t>
    </r>
    <r>
      <rPr>
        <sz val="26"/>
        <rFont val="Calibri"/>
        <family val="2"/>
      </rPr>
      <t xml:space="preserve">
Musée de l'Air et de l'Espace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</si>
</sst>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quot; €&quot;"/>
    <numFmt numFmtId="165" formatCode="#,##0.00\ [$€-40C];[Red]\-#,##0.00\ [$€-40C]"/>
    <numFmt numFmtId="166" formatCode="\ #,##0.00&quot;  € &quot;;&quot; (&quot;#,##0.00&quot;) € &quot;;&quot; -&quot;#&quot;  € &quot;;@\ "/>
    <numFmt numFmtId="167" formatCode="#,##0.00\ _€"/>
  </numFmts>
  <fonts count="23">
    <font>
      <sz val="11"/>
      <color theme="1"/>
      <name val="Calibri"/>
      <family val="2"/>
      <scheme val="minor"/>
    </font>
    <font>
      <sz val="10"/>
      <name val="Arial"/>
      <family val="2"/>
      <charset val="1"/>
    </font>
    <font>
      <sz val="10"/>
      <name val="Arial"/>
      <family val="2"/>
    </font>
    <font>
      <sz val="10"/>
      <color indexed="8"/>
      <name val="Helvetica Neue"/>
      <family val="2"/>
    </font>
    <font>
      <sz val="11"/>
      <color indexed="8"/>
      <name val="Calibri"/>
      <family val="2"/>
    </font>
    <font>
      <sz val="11"/>
      <name val="Calibri"/>
      <family val="2"/>
    </font>
    <font>
      <sz val="26"/>
      <name val="Calibri"/>
      <family val="2"/>
    </font>
    <font>
      <sz val="13"/>
      <color rgb="FFFF0000"/>
      <name val="Calibri"/>
      <family val="2"/>
    </font>
    <font>
      <sz val="10.5"/>
      <name val="Calibri"/>
      <family val="2"/>
    </font>
    <font>
      <sz val="10"/>
      <name val="Calibri"/>
      <family val="2"/>
    </font>
    <font>
      <sz val="10.5"/>
      <color indexed="8"/>
      <name val="Calibri"/>
      <family val="2"/>
    </font>
    <font>
      <sz val="10"/>
      <name val="Arial"/>
      <family val="2"/>
      <charset val="204"/>
    </font>
    <font>
      <b/>
      <sz val="10"/>
      <color theme="1"/>
      <name val="Calibri"/>
      <family val="2"/>
    </font>
    <font>
      <b/>
      <sz val="10"/>
      <color indexed="8"/>
      <name val="Calibri"/>
      <family val="2"/>
    </font>
    <font>
      <sz val="10"/>
      <color indexed="8"/>
      <name val="Calibri"/>
      <family val="2"/>
    </font>
    <font>
      <b/>
      <sz val="10"/>
      <name val="Calibri"/>
      <family val="2"/>
    </font>
    <font>
      <sz val="10"/>
      <color theme="1"/>
      <name val="Calibri"/>
      <family val="2"/>
    </font>
    <font>
      <b/>
      <sz val="10"/>
      <color rgb="FF000000"/>
      <name val="Calibri"/>
      <family val="2"/>
      <scheme val="minor"/>
    </font>
    <font>
      <sz val="10"/>
      <color theme="1"/>
      <name val="Calibri"/>
      <family val="2"/>
      <scheme val="minor"/>
    </font>
    <font>
      <b/>
      <sz val="20"/>
      <name val="Calibri"/>
      <family val="2"/>
    </font>
    <font>
      <b/>
      <i/>
      <sz val="26"/>
      <name val="Calibri"/>
      <family val="2"/>
    </font>
    <font>
      <sz val="10"/>
      <name val="Calibri"/>
      <family val="2"/>
      <scheme val="minor"/>
    </font>
    <font>
      <i/>
      <sz val="10"/>
      <name val="Calibri"/>
      <family val="2"/>
    </font>
  </fonts>
  <fills count="11">
    <fill>
      <patternFill patternType="none"/>
    </fill>
    <fill>
      <patternFill patternType="gray125"/>
    </fill>
    <fill>
      <patternFill patternType="solid">
        <fgColor indexed="9"/>
        <bgColor indexed="26"/>
      </patternFill>
    </fill>
    <fill>
      <patternFill patternType="solid">
        <fgColor theme="0" tint="-4.9989318521683403E-2"/>
        <bgColor indexed="9"/>
      </patternFill>
    </fill>
    <fill>
      <patternFill patternType="solid">
        <fgColor theme="6"/>
        <bgColor indexed="26"/>
      </patternFill>
    </fill>
    <fill>
      <patternFill patternType="solid">
        <fgColor theme="2" tint="-0.249977111117893"/>
        <bgColor indexed="64"/>
      </patternFill>
    </fill>
    <fill>
      <patternFill patternType="solid">
        <fgColor theme="4" tint="0.39997558519241921"/>
        <bgColor indexed="26"/>
      </patternFill>
    </fill>
    <fill>
      <patternFill patternType="solid">
        <fgColor theme="4" tint="0.39997558519241921"/>
        <bgColor indexed="55"/>
      </patternFill>
    </fill>
    <fill>
      <patternFill patternType="solid">
        <fgColor theme="4" tint="0.39997558519241921"/>
        <bgColor indexed="64"/>
      </patternFill>
    </fill>
    <fill>
      <patternFill patternType="solid">
        <fgColor rgb="FF9BC2E6"/>
        <bgColor rgb="FFFFFFCC"/>
      </patternFill>
    </fill>
    <fill>
      <patternFill patternType="solid">
        <fgColor rgb="FFFFFFFF"/>
        <bgColor rgb="FFFFFFCC"/>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top/>
      <bottom/>
      <diagonal/>
    </border>
  </borders>
  <cellStyleXfs count="8">
    <xf numFmtId="0" fontId="0" fillId="0" borderId="0"/>
    <xf numFmtId="0" fontId="1" fillId="0" borderId="0" applyNumberFormat="0" applyFill="0" applyBorder="0" applyProtection="0"/>
    <xf numFmtId="0" fontId="3" fillId="0" borderId="0" applyNumberFormat="0" applyFill="0" applyBorder="0" applyProtection="0">
      <alignment vertical="top" wrapText="1"/>
    </xf>
    <xf numFmtId="0" fontId="2" fillId="0" borderId="0" applyNumberFormat="0" applyFill="0" applyBorder="0" applyProtection="0"/>
    <xf numFmtId="0" fontId="4" fillId="0" borderId="0" applyNumberFormat="0" applyFill="0" applyBorder="0" applyProtection="0"/>
    <xf numFmtId="0" fontId="5" fillId="0" borderId="0" applyNumberFormat="0" applyFill="0" applyBorder="0" applyProtection="0"/>
    <xf numFmtId="0" fontId="11" fillId="0" borderId="0"/>
    <xf numFmtId="166" fontId="5" fillId="0" borderId="0" applyFill="0" applyBorder="0" applyProtection="0"/>
  </cellStyleXfs>
  <cellXfs count="67">
    <xf numFmtId="0" fontId="0" fillId="0" borderId="0" xfId="0"/>
    <xf numFmtId="0" fontId="5" fillId="0" borderId="0" xfId="5"/>
    <xf numFmtId="49" fontId="9" fillId="4" borderId="1" xfId="5" applyNumberFormat="1" applyFont="1" applyFill="1" applyBorder="1" applyAlignment="1" applyProtection="1">
      <alignment horizontal="center" vertical="center" wrapText="1"/>
    </xf>
    <xf numFmtId="0" fontId="5" fillId="5" borderId="1" xfId="5" applyFill="1" applyBorder="1" applyAlignment="1">
      <alignment horizontal="center" vertical="center"/>
    </xf>
    <xf numFmtId="49" fontId="9" fillId="2" borderId="0" xfId="5" applyNumberFormat="1" applyFont="1" applyFill="1" applyBorder="1" applyAlignment="1" applyProtection="1">
      <alignment horizontal="left" vertical="center" wrapText="1"/>
    </xf>
    <xf numFmtId="49" fontId="9" fillId="2" borderId="0" xfId="5" applyNumberFormat="1" applyFont="1" applyFill="1" applyBorder="1" applyAlignment="1" applyProtection="1">
      <alignment horizontal="center" vertical="center" wrapText="1"/>
    </xf>
    <xf numFmtId="0" fontId="9" fillId="0" borderId="0" xfId="6" applyFont="1"/>
    <xf numFmtId="49" fontId="12" fillId="6" borderId="1" xfId="5" applyNumberFormat="1" applyFont="1" applyFill="1" applyBorder="1" applyAlignment="1" applyProtection="1">
      <alignment horizontal="center" vertical="center" wrapText="1"/>
    </xf>
    <xf numFmtId="0" fontId="9" fillId="0" borderId="0" xfId="5" applyFont="1"/>
    <xf numFmtId="49" fontId="9" fillId="2" borderId="1" xfId="5" applyNumberFormat="1" applyFont="1" applyFill="1" applyBorder="1" applyAlignment="1" applyProtection="1">
      <alignment horizontal="center" vertical="center"/>
    </xf>
    <xf numFmtId="0" fontId="9" fillId="2" borderId="1" xfId="5" applyFont="1" applyFill="1" applyBorder="1" applyAlignment="1" applyProtection="1">
      <alignment horizontal="center" vertical="center" wrapText="1"/>
    </xf>
    <xf numFmtId="49" fontId="9" fillId="2" borderId="1" xfId="5" applyNumberFormat="1" applyFont="1" applyFill="1" applyBorder="1" applyAlignment="1" applyProtection="1">
      <alignment horizontal="left" vertical="center" wrapText="1"/>
    </xf>
    <xf numFmtId="0" fontId="9" fillId="2" borderId="0" xfId="5" applyFont="1" applyFill="1" applyBorder="1" applyAlignment="1" applyProtection="1">
      <alignment horizontal="center" vertical="center" wrapText="1"/>
    </xf>
    <xf numFmtId="165" fontId="9" fillId="2" borderId="0" xfId="7" applyNumberFormat="1" applyFont="1" applyFill="1" applyBorder="1" applyAlignment="1">
      <alignment horizontal="center" vertical="center" wrapText="1"/>
    </xf>
    <xf numFmtId="0" fontId="9" fillId="0" borderId="0" xfId="5" applyFont="1" applyFill="1"/>
    <xf numFmtId="49" fontId="15" fillId="2" borderId="1" xfId="5" applyNumberFormat="1" applyFont="1" applyFill="1" applyBorder="1" applyAlignment="1" applyProtection="1">
      <alignment horizontal="center" vertical="center" wrapText="1"/>
    </xf>
    <xf numFmtId="49" fontId="14" fillId="0" borderId="0" xfId="5" applyNumberFormat="1" applyFont="1" applyFill="1" applyBorder="1" applyAlignment="1" applyProtection="1">
      <alignment horizontal="center" vertical="center" wrapText="1"/>
    </xf>
    <xf numFmtId="0" fontId="9" fillId="0" borderId="0" xfId="5" applyFont="1" applyFill="1" applyBorder="1"/>
    <xf numFmtId="0" fontId="5" fillId="0" borderId="0" xfId="5" applyFill="1" applyBorder="1" applyProtection="1"/>
    <xf numFmtId="0" fontId="5" fillId="0" borderId="0" xfId="5" applyAlignment="1">
      <alignment vertical="center" wrapText="1"/>
    </xf>
    <xf numFmtId="167" fontId="5" fillId="0" borderId="0" xfId="5" applyNumberFormat="1"/>
    <xf numFmtId="0" fontId="5" fillId="0" borderId="0" xfId="5" applyFill="1" applyBorder="1" applyAlignment="1" applyProtection="1">
      <alignment horizontal="left" vertical="center"/>
    </xf>
    <xf numFmtId="0" fontId="5" fillId="0" borderId="0" xfId="5" applyFill="1" applyBorder="1" applyAlignment="1" applyProtection="1">
      <alignment horizontal="center"/>
    </xf>
    <xf numFmtId="167" fontId="9" fillId="2" borderId="0" xfId="5" applyNumberFormat="1" applyFont="1" applyFill="1" applyBorder="1" applyAlignment="1">
      <alignment horizontal="center" vertical="center" wrapText="1"/>
    </xf>
    <xf numFmtId="167" fontId="12" fillId="7" borderId="1" xfId="5" applyNumberFormat="1" applyFont="1" applyFill="1" applyBorder="1" applyAlignment="1">
      <alignment horizontal="center" vertical="center" wrapText="1"/>
    </xf>
    <xf numFmtId="167" fontId="15" fillId="7" borderId="1" xfId="5" applyNumberFormat="1" applyFont="1" applyFill="1" applyBorder="1" applyAlignment="1">
      <alignment horizontal="center" vertical="center" wrapText="1"/>
    </xf>
    <xf numFmtId="167" fontId="16" fillId="7" borderId="1" xfId="5" applyNumberFormat="1" applyFont="1" applyFill="1" applyBorder="1" applyAlignment="1">
      <alignment horizontal="center" vertical="center" wrapText="1"/>
    </xf>
    <xf numFmtId="167" fontId="9" fillId="7" borderId="1" xfId="5" applyNumberFormat="1" applyFont="1" applyFill="1" applyBorder="1" applyAlignment="1">
      <alignment horizontal="center" vertical="center" wrapText="1"/>
    </xf>
    <xf numFmtId="49" fontId="15" fillId="2" borderId="0" xfId="5" applyNumberFormat="1" applyFont="1" applyFill="1" applyBorder="1" applyAlignment="1" applyProtection="1">
      <alignment horizontal="center" wrapText="1"/>
    </xf>
    <xf numFmtId="167" fontId="9" fillId="2" borderId="1" xfId="5" applyNumberFormat="1" applyFont="1" applyFill="1" applyBorder="1" applyAlignment="1">
      <alignment horizontal="center" vertical="center" wrapText="1"/>
    </xf>
    <xf numFmtId="49" fontId="10" fillId="2" borderId="5" xfId="5" applyNumberFormat="1" applyFont="1" applyFill="1" applyBorder="1" applyAlignment="1" applyProtection="1">
      <alignment horizontal="center" wrapText="1"/>
    </xf>
    <xf numFmtId="167" fontId="5" fillId="5" borderId="1" xfId="5" applyNumberFormat="1" applyFill="1" applyBorder="1" applyAlignment="1">
      <alignment horizontal="center" vertical="center"/>
    </xf>
    <xf numFmtId="49" fontId="9" fillId="4" borderId="1" xfId="5" applyNumberFormat="1" applyFont="1" applyFill="1" applyBorder="1" applyAlignment="1" applyProtection="1">
      <alignment horizontal="left" vertical="center" wrapText="1"/>
    </xf>
    <xf numFmtId="49" fontId="8" fillId="4" borderId="1" xfId="5" applyNumberFormat="1" applyFont="1" applyFill="1" applyBorder="1" applyAlignment="1" applyProtection="1">
      <alignment horizontal="left" vertical="center" wrapText="1"/>
    </xf>
    <xf numFmtId="49" fontId="17" fillId="9" borderId="1" xfId="0" applyNumberFormat="1" applyFont="1" applyFill="1" applyBorder="1" applyAlignment="1">
      <alignment horizontal="center" vertical="center" wrapText="1"/>
    </xf>
    <xf numFmtId="0" fontId="16" fillId="0" borderId="0" xfId="5" applyFont="1"/>
    <xf numFmtId="167" fontId="16" fillId="2" borderId="1" xfId="5" applyNumberFormat="1" applyFont="1" applyFill="1" applyBorder="1" applyAlignment="1">
      <alignment horizontal="center" vertical="center" wrapText="1"/>
    </xf>
    <xf numFmtId="0" fontId="16" fillId="2" borderId="1" xfId="5" applyFont="1" applyFill="1" applyBorder="1" applyAlignment="1" applyProtection="1">
      <alignment horizontal="center" vertical="center" wrapText="1"/>
    </xf>
    <xf numFmtId="49" fontId="16" fillId="2" borderId="1" xfId="5" applyNumberFormat="1" applyFont="1" applyFill="1" applyBorder="1" applyAlignment="1" applyProtection="1">
      <alignment horizontal="center" vertical="center"/>
    </xf>
    <xf numFmtId="49" fontId="16" fillId="2" borderId="1" xfId="5" applyNumberFormat="1" applyFont="1" applyFill="1" applyBorder="1" applyAlignment="1" applyProtection="1">
      <alignment horizontal="left" vertical="center" wrapText="1"/>
    </xf>
    <xf numFmtId="49" fontId="12" fillId="2" borderId="1" xfId="5" applyNumberFormat="1" applyFont="1" applyFill="1" applyBorder="1" applyAlignment="1" applyProtection="1">
      <alignment horizontal="center" vertical="center" wrapText="1"/>
    </xf>
    <xf numFmtId="0" fontId="16" fillId="0" borderId="1" xfId="5" applyFont="1" applyBorder="1" applyAlignment="1">
      <alignment horizontal="left" vertical="center"/>
    </xf>
    <xf numFmtId="0" fontId="18" fillId="0" borderId="1" xfId="0" applyFont="1" applyBorder="1" applyAlignment="1">
      <alignment horizontal="left" vertical="center"/>
    </xf>
    <xf numFmtId="0" fontId="16" fillId="0" borderId="1" xfId="0" applyFont="1" applyBorder="1" applyAlignment="1">
      <alignment horizontal="left" vertical="center"/>
    </xf>
    <xf numFmtId="49" fontId="21" fillId="10" borderId="1" xfId="0" applyNumberFormat="1" applyFont="1" applyFill="1" applyBorder="1" applyAlignment="1">
      <alignment horizontal="left" vertical="center" wrapText="1"/>
    </xf>
    <xf numFmtId="0" fontId="9" fillId="0" borderId="0" xfId="5" applyFont="1" applyAlignment="1">
      <alignment horizontal="center" vertical="center"/>
    </xf>
    <xf numFmtId="0" fontId="18" fillId="0" borderId="1" xfId="0" applyFont="1" applyBorder="1" applyAlignment="1">
      <alignment horizontal="left" vertical="center" wrapText="1"/>
    </xf>
    <xf numFmtId="0" fontId="16" fillId="0" borderId="1" xfId="5" applyFont="1" applyFill="1" applyBorder="1" applyAlignment="1" applyProtection="1">
      <alignment horizontal="center" vertical="center" wrapText="1"/>
    </xf>
    <xf numFmtId="49" fontId="12" fillId="6" borderId="2" xfId="5" applyNumberFormat="1" applyFont="1" applyFill="1" applyBorder="1" applyAlignment="1" applyProtection="1">
      <alignment horizontal="left" vertical="center" wrapText="1"/>
    </xf>
    <xf numFmtId="49" fontId="9" fillId="2" borderId="4" xfId="5" applyNumberFormat="1" applyFont="1" applyFill="1" applyBorder="1" applyAlignment="1" applyProtection="1">
      <alignment horizontal="left" vertical="center" wrapText="1"/>
    </xf>
    <xf numFmtId="49" fontId="9" fillId="0" borderId="1" xfId="5" applyNumberFormat="1" applyFont="1" applyFill="1" applyBorder="1" applyAlignment="1" applyProtection="1">
      <alignment horizontal="left" vertical="center" wrapText="1"/>
    </xf>
    <xf numFmtId="0" fontId="9" fillId="0" borderId="1" xfId="5" applyFont="1" applyFill="1" applyBorder="1" applyAlignment="1" applyProtection="1">
      <alignment horizontal="center" vertical="center" wrapText="1"/>
    </xf>
    <xf numFmtId="4" fontId="16" fillId="2" borderId="1" xfId="5" applyNumberFormat="1" applyFont="1" applyFill="1" applyBorder="1" applyAlignment="1" applyProtection="1">
      <alignment horizontal="center" vertical="center"/>
      <protection locked="0"/>
    </xf>
    <xf numFmtId="4" fontId="9" fillId="2" borderId="1" xfId="5" applyNumberFormat="1" applyFont="1" applyFill="1" applyBorder="1" applyAlignment="1" applyProtection="1">
      <alignment horizontal="center" vertical="center"/>
      <protection locked="0"/>
    </xf>
    <xf numFmtId="4" fontId="9" fillId="0" borderId="1" xfId="5" applyNumberFormat="1" applyFont="1" applyFill="1" applyBorder="1" applyAlignment="1" applyProtection="1">
      <alignment horizontal="center" vertical="center"/>
      <protection locked="0"/>
    </xf>
    <xf numFmtId="49" fontId="12" fillId="6" borderId="3" xfId="5" applyNumberFormat="1" applyFont="1" applyFill="1" applyBorder="1" applyAlignment="1" applyProtection="1">
      <alignment horizontal="left" vertical="center" wrapText="1"/>
    </xf>
    <xf numFmtId="49" fontId="12" fillId="6" borderId="2" xfId="5" applyNumberFormat="1" applyFont="1" applyFill="1" applyBorder="1" applyAlignment="1" applyProtection="1">
      <alignment horizontal="left" vertical="center" wrapText="1"/>
    </xf>
    <xf numFmtId="49" fontId="12" fillId="6" borderId="4" xfId="5" applyNumberFormat="1" applyFont="1" applyFill="1" applyBorder="1" applyAlignment="1" applyProtection="1">
      <alignment horizontal="left" vertical="center" wrapText="1"/>
    </xf>
    <xf numFmtId="164" fontId="13" fillId="7" borderId="3" xfId="5" applyNumberFormat="1" applyFont="1" applyFill="1" applyBorder="1" applyAlignment="1">
      <alignment horizontal="right" vertical="center" wrapText="1"/>
    </xf>
    <xf numFmtId="164" fontId="13" fillId="7" borderId="2" xfId="5" applyNumberFormat="1" applyFont="1" applyFill="1" applyBorder="1" applyAlignment="1">
      <alignment horizontal="right" vertical="center" wrapText="1"/>
    </xf>
    <xf numFmtId="164" fontId="13" fillId="7" borderId="4" xfId="5" applyNumberFormat="1" applyFont="1" applyFill="1" applyBorder="1" applyAlignment="1">
      <alignment horizontal="right" vertical="center" wrapText="1"/>
    </xf>
    <xf numFmtId="49" fontId="6" fillId="3" borderId="1" xfId="5" applyNumberFormat="1" applyFont="1" applyFill="1" applyBorder="1" applyAlignment="1" applyProtection="1">
      <alignment horizontal="center" vertical="center" wrapText="1"/>
    </xf>
    <xf numFmtId="49" fontId="7" fillId="2" borderId="1" xfId="5" applyNumberFormat="1" applyFont="1" applyFill="1" applyBorder="1" applyAlignment="1" applyProtection="1">
      <alignment horizontal="center" vertical="center" wrapText="1"/>
    </xf>
    <xf numFmtId="49" fontId="19" fillId="8" borderId="1" xfId="5" applyNumberFormat="1" applyFont="1" applyFill="1" applyBorder="1" applyAlignment="1">
      <alignment horizontal="center" vertical="center" wrapText="1"/>
    </xf>
    <xf numFmtId="49" fontId="9" fillId="2" borderId="3" xfId="5" applyNumberFormat="1" applyFont="1" applyFill="1" applyBorder="1" applyAlignment="1" applyProtection="1">
      <alignment horizontal="left" vertical="center" wrapText="1"/>
    </xf>
    <xf numFmtId="49" fontId="9" fillId="2" borderId="2" xfId="5" applyNumberFormat="1" applyFont="1" applyFill="1" applyBorder="1" applyAlignment="1" applyProtection="1">
      <alignment horizontal="left" vertical="center" wrapText="1"/>
    </xf>
    <xf numFmtId="49" fontId="9" fillId="2" borderId="4" xfId="5" applyNumberFormat="1" applyFont="1" applyFill="1" applyBorder="1" applyAlignment="1" applyProtection="1">
      <alignment horizontal="left" vertical="center" wrapText="1"/>
    </xf>
  </cellXfs>
  <cellStyles count="8">
    <cellStyle name="Excel Built-in Normal" xfId="1" xr:uid="{00000000-0005-0000-0000-000000000000}"/>
    <cellStyle name="Excel Built-in Normal 2" xfId="3" xr:uid="{05C3CC98-6160-479B-B819-BCEF44D4079B}"/>
    <cellStyle name="Excel Built-in Normal 3" xfId="5" xr:uid="{D122CFA0-3AD9-4FC0-8F8E-8E1F4F9E5AA7}"/>
    <cellStyle name="Monétaire 2" xfId="7" xr:uid="{C1F9C1D0-77CE-434A-AFB3-F16A05CF6E74}"/>
    <cellStyle name="Normal" xfId="0" builtinId="0"/>
    <cellStyle name="Normal 2" xfId="2" xr:uid="{637A79BD-BCE7-43FC-8C81-CE3C3E5F3ADB}"/>
    <cellStyle name="Normal 3" xfId="4" xr:uid="{5626C0D9-E390-4048-9B13-45BF45349773}"/>
    <cellStyle name="Normal 4" xfId="6" xr:uid="{210BBEB1-B494-47CE-B4E7-20674212E0EB}"/>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0F7B9-1F87-4DD7-9CCC-AEAAA99780E5}">
  <sheetPr>
    <pageSetUpPr fitToPage="1"/>
  </sheetPr>
  <dimension ref="A1:IL67"/>
  <sheetViews>
    <sheetView showGridLines="0" tabSelected="1" zoomScale="76" zoomScaleNormal="75" zoomScalePageLayoutView="80" workbookViewId="0">
      <selection activeCell="E6" sqref="E6"/>
    </sheetView>
  </sheetViews>
  <sheetFormatPr baseColWidth="10" defaultColWidth="10.5703125" defaultRowHeight="15" customHeight="1"/>
  <cols>
    <col min="1" max="1" width="14.5703125" style="22" customWidth="1"/>
    <col min="2" max="2" width="41.85546875" style="21" customWidth="1"/>
    <col min="3" max="3" width="38.42578125" style="21" customWidth="1"/>
    <col min="4" max="5" width="62" style="21" customWidth="1"/>
    <col min="6" max="6" width="13.42578125" style="18" customWidth="1"/>
    <col min="7" max="7" width="14.42578125" style="18" customWidth="1"/>
    <col min="8" max="8" width="20.140625" style="19" customWidth="1"/>
    <col min="9" max="9" width="21.5703125" style="20" customWidth="1"/>
    <col min="10" max="10" width="18" style="20" customWidth="1"/>
    <col min="11" max="11" width="22.140625" style="20" customWidth="1"/>
    <col min="12" max="16384" width="10.5703125" style="1"/>
  </cols>
  <sheetData>
    <row r="1" spans="1:11" ht="102.95" customHeight="1">
      <c r="A1" s="61" t="s">
        <v>188</v>
      </c>
      <c r="B1" s="61"/>
      <c r="C1" s="61"/>
      <c r="D1" s="61"/>
      <c r="E1" s="61"/>
      <c r="F1" s="61"/>
      <c r="G1" s="61"/>
      <c r="H1" s="61"/>
      <c r="I1" s="61"/>
      <c r="J1" s="61"/>
      <c r="K1" s="61"/>
    </row>
    <row r="2" spans="1:11" ht="88.5" customHeight="1">
      <c r="A2" s="62" t="s">
        <v>187</v>
      </c>
      <c r="B2" s="62"/>
      <c r="C2" s="62"/>
      <c r="D2" s="62"/>
      <c r="E2" s="62"/>
      <c r="F2" s="62"/>
      <c r="G2" s="62"/>
      <c r="H2" s="62"/>
      <c r="I2" s="62"/>
      <c r="J2" s="62"/>
      <c r="K2" s="62"/>
    </row>
    <row r="3" spans="1:11" ht="45" customHeight="1">
      <c r="A3" s="33" t="s">
        <v>32</v>
      </c>
      <c r="B3" s="32" t="s">
        <v>31</v>
      </c>
      <c r="C3" s="32" t="s">
        <v>15</v>
      </c>
      <c r="D3" s="32" t="s">
        <v>14</v>
      </c>
      <c r="E3" s="32" t="s">
        <v>160</v>
      </c>
      <c r="F3" s="2" t="s">
        <v>6</v>
      </c>
      <c r="G3" s="2" t="s">
        <v>7</v>
      </c>
      <c r="H3" s="3" t="s">
        <v>8</v>
      </c>
      <c r="I3" s="31" t="s">
        <v>13</v>
      </c>
      <c r="J3" s="31" t="s">
        <v>9</v>
      </c>
      <c r="K3" s="31" t="s">
        <v>12</v>
      </c>
    </row>
    <row r="4" spans="1:11" ht="17.25" customHeight="1">
      <c r="A4" s="30"/>
      <c r="B4" s="4"/>
      <c r="C4" s="4"/>
      <c r="D4" s="4"/>
      <c r="E4" s="4"/>
      <c r="F4" s="5"/>
      <c r="G4" s="6"/>
      <c r="H4" s="1"/>
    </row>
    <row r="5" spans="1:11" s="8" customFormat="1" ht="31.35" customHeight="1">
      <c r="A5" s="7" t="s">
        <v>30</v>
      </c>
      <c r="B5" s="55" t="s">
        <v>105</v>
      </c>
      <c r="C5" s="56"/>
      <c r="D5" s="57"/>
      <c r="E5" s="48"/>
      <c r="F5" s="58" t="s">
        <v>10</v>
      </c>
      <c r="G5" s="59"/>
      <c r="H5" s="60"/>
      <c r="I5" s="27">
        <f>SUM(I6:I17)</f>
        <v>0</v>
      </c>
      <c r="J5" s="27">
        <f>SUM(J6:J17)</f>
        <v>0</v>
      </c>
      <c r="K5" s="27">
        <f>SUM(K6:K17)</f>
        <v>0</v>
      </c>
    </row>
    <row r="6" spans="1:11" s="8" customFormat="1" ht="24.95" customHeight="1">
      <c r="A6" s="15" t="s">
        <v>29</v>
      </c>
      <c r="B6" s="11"/>
      <c r="C6" s="11" t="s">
        <v>116</v>
      </c>
      <c r="D6" s="43" t="s">
        <v>69</v>
      </c>
      <c r="E6" s="43" t="s">
        <v>161</v>
      </c>
      <c r="F6" s="9" t="s">
        <v>4</v>
      </c>
      <c r="G6" s="51">
        <v>11.78</v>
      </c>
      <c r="H6" s="52">
        <v>0</v>
      </c>
      <c r="I6" s="29">
        <f t="shared" ref="I6" si="0">G6*H6</f>
        <v>0</v>
      </c>
      <c r="J6" s="29">
        <f>PRODUCT(0.2,I6)</f>
        <v>0</v>
      </c>
      <c r="K6" s="29">
        <f t="shared" ref="K6" si="1">SUM(I6,J6)</f>
        <v>0</v>
      </c>
    </row>
    <row r="7" spans="1:11" s="8" customFormat="1" ht="24.95" customHeight="1">
      <c r="A7" s="15" t="s">
        <v>28</v>
      </c>
      <c r="B7" s="11"/>
      <c r="C7" s="11" t="s">
        <v>33</v>
      </c>
      <c r="D7" s="43" t="s">
        <v>83</v>
      </c>
      <c r="E7" s="43" t="s">
        <v>162</v>
      </c>
      <c r="F7" s="9" t="s">
        <v>4</v>
      </c>
      <c r="G7" s="51">
        <v>15.3</v>
      </c>
      <c r="H7" s="52">
        <v>0</v>
      </c>
      <c r="I7" s="29">
        <f t="shared" ref="I7:I17" si="2">G7*H7</f>
        <v>0</v>
      </c>
      <c r="J7" s="29">
        <f t="shared" ref="J7:J17" si="3">PRODUCT(0.2,I7)</f>
        <v>0</v>
      </c>
      <c r="K7" s="29">
        <f t="shared" ref="K7:K17" si="4">SUM(I7,J7)</f>
        <v>0</v>
      </c>
    </row>
    <row r="8" spans="1:11" s="8" customFormat="1" ht="24.95" customHeight="1">
      <c r="A8" s="15" t="s">
        <v>27</v>
      </c>
      <c r="B8" s="11"/>
      <c r="C8" s="11" t="s">
        <v>38</v>
      </c>
      <c r="D8" s="46" t="s">
        <v>80</v>
      </c>
      <c r="E8" s="46" t="s">
        <v>163</v>
      </c>
      <c r="F8" s="9" t="s">
        <v>4</v>
      </c>
      <c r="G8" s="51">
        <v>57</v>
      </c>
      <c r="H8" s="53">
        <v>0</v>
      </c>
      <c r="I8" s="29">
        <f t="shared" si="2"/>
        <v>0</v>
      </c>
      <c r="J8" s="29">
        <f t="shared" si="3"/>
        <v>0</v>
      </c>
      <c r="K8" s="29">
        <f t="shared" si="4"/>
        <v>0</v>
      </c>
    </row>
    <row r="9" spans="1:11" s="8" customFormat="1" ht="24.95" customHeight="1">
      <c r="A9" s="15" t="s">
        <v>26</v>
      </c>
      <c r="B9" s="11"/>
      <c r="C9" s="11" t="s">
        <v>47</v>
      </c>
      <c r="D9" s="42" t="s">
        <v>81</v>
      </c>
      <c r="E9" s="42" t="s">
        <v>164</v>
      </c>
      <c r="F9" s="9" t="s">
        <v>4</v>
      </c>
      <c r="G9" s="51">
        <v>10.4</v>
      </c>
      <c r="H9" s="53">
        <v>0</v>
      </c>
      <c r="I9" s="29">
        <f t="shared" si="2"/>
        <v>0</v>
      </c>
      <c r="J9" s="29">
        <f t="shared" si="3"/>
        <v>0</v>
      </c>
      <c r="K9" s="29">
        <f t="shared" si="4"/>
        <v>0</v>
      </c>
    </row>
    <row r="10" spans="1:11" s="8" customFormat="1" ht="24.95" customHeight="1">
      <c r="A10" s="15" t="s">
        <v>25</v>
      </c>
      <c r="B10" s="11"/>
      <c r="C10" s="11" t="s">
        <v>34</v>
      </c>
      <c r="D10" s="41" t="s">
        <v>82</v>
      </c>
      <c r="E10" s="41" t="s">
        <v>165</v>
      </c>
      <c r="F10" s="9" t="s">
        <v>4</v>
      </c>
      <c r="G10" s="51">
        <v>6.35</v>
      </c>
      <c r="H10" s="53">
        <v>0</v>
      </c>
      <c r="I10" s="29">
        <f t="shared" si="2"/>
        <v>0</v>
      </c>
      <c r="J10" s="29">
        <f t="shared" si="3"/>
        <v>0</v>
      </c>
      <c r="K10" s="29">
        <f t="shared" si="4"/>
        <v>0</v>
      </c>
    </row>
    <row r="11" spans="1:11" s="8" customFormat="1" ht="24.95" customHeight="1">
      <c r="A11" s="15" t="s">
        <v>24</v>
      </c>
      <c r="B11" s="11"/>
      <c r="C11" s="11" t="s">
        <v>46</v>
      </c>
      <c r="D11" s="41" t="s">
        <v>96</v>
      </c>
      <c r="E11" s="41" t="s">
        <v>166</v>
      </c>
      <c r="F11" s="9" t="s">
        <v>4</v>
      </c>
      <c r="G11" s="51">
        <v>4.9000000000000004</v>
      </c>
      <c r="H11" s="53">
        <v>0</v>
      </c>
      <c r="I11" s="29">
        <f t="shared" si="2"/>
        <v>0</v>
      </c>
      <c r="J11" s="29">
        <f t="shared" si="3"/>
        <v>0</v>
      </c>
      <c r="K11" s="29">
        <f t="shared" si="4"/>
        <v>0</v>
      </c>
    </row>
    <row r="12" spans="1:11" s="8" customFormat="1" ht="24.95" customHeight="1">
      <c r="A12" s="15" t="s">
        <v>70</v>
      </c>
      <c r="B12" s="11"/>
      <c r="C12" s="11" t="s">
        <v>94</v>
      </c>
      <c r="D12" s="41" t="s">
        <v>95</v>
      </c>
      <c r="E12" s="41" t="s">
        <v>167</v>
      </c>
      <c r="F12" s="9" t="s">
        <v>4</v>
      </c>
      <c r="G12" s="51">
        <v>3</v>
      </c>
      <c r="H12" s="53">
        <v>0</v>
      </c>
      <c r="I12" s="29">
        <f t="shared" ref="I12" si="5">G12*H12</f>
        <v>0</v>
      </c>
      <c r="J12" s="29">
        <f t="shared" ref="J12" si="6">PRODUCT(0.2,I12)</f>
        <v>0</v>
      </c>
      <c r="K12" s="29">
        <f t="shared" ref="K12" si="7">SUM(I12,J12)</f>
        <v>0</v>
      </c>
    </row>
    <row r="13" spans="1:11" s="8" customFormat="1" ht="24.95" customHeight="1">
      <c r="A13" s="15" t="s">
        <v>71</v>
      </c>
      <c r="B13" s="11"/>
      <c r="C13" s="11" t="s">
        <v>37</v>
      </c>
      <c r="D13" s="41" t="s">
        <v>79</v>
      </c>
      <c r="E13" s="41" t="s">
        <v>168</v>
      </c>
      <c r="F13" s="9" t="s">
        <v>4</v>
      </c>
      <c r="G13" s="51">
        <v>8.3000000000000007</v>
      </c>
      <c r="H13" s="53">
        <v>0</v>
      </c>
      <c r="I13" s="29">
        <f t="shared" ref="I13" si="8">G13*H13</f>
        <v>0</v>
      </c>
      <c r="J13" s="29">
        <f t="shared" ref="J13" si="9">PRODUCT(0.2,I13)</f>
        <v>0</v>
      </c>
      <c r="K13" s="29">
        <f t="shared" ref="K13" si="10">SUM(I13,J13)</f>
        <v>0</v>
      </c>
    </row>
    <row r="14" spans="1:11" s="8" customFormat="1" ht="24.95" customHeight="1">
      <c r="A14" s="15" t="s">
        <v>72</v>
      </c>
      <c r="B14" s="11"/>
      <c r="C14" s="11" t="s">
        <v>35</v>
      </c>
      <c r="D14" s="41" t="s">
        <v>76</v>
      </c>
      <c r="E14" s="41" t="s">
        <v>170</v>
      </c>
      <c r="F14" s="9" t="s">
        <v>4</v>
      </c>
      <c r="G14" s="51">
        <v>2</v>
      </c>
      <c r="H14" s="53">
        <v>0</v>
      </c>
      <c r="I14" s="29">
        <f t="shared" si="2"/>
        <v>0</v>
      </c>
      <c r="J14" s="29">
        <f t="shared" si="3"/>
        <v>0</v>
      </c>
      <c r="K14" s="29">
        <f t="shared" si="4"/>
        <v>0</v>
      </c>
    </row>
    <row r="15" spans="1:11" s="8" customFormat="1" ht="24.95" customHeight="1">
      <c r="A15" s="15" t="s">
        <v>73</v>
      </c>
      <c r="B15" s="11"/>
      <c r="C15" s="11" t="s">
        <v>84</v>
      </c>
      <c r="D15" s="41" t="s">
        <v>78</v>
      </c>
      <c r="E15" s="41" t="s">
        <v>169</v>
      </c>
      <c r="F15" s="9" t="s">
        <v>4</v>
      </c>
      <c r="G15" s="51">
        <v>7.8</v>
      </c>
      <c r="H15" s="53">
        <v>0</v>
      </c>
      <c r="I15" s="29">
        <f t="shared" si="2"/>
        <v>0</v>
      </c>
      <c r="J15" s="29">
        <f t="shared" si="3"/>
        <v>0</v>
      </c>
      <c r="K15" s="29">
        <f t="shared" si="4"/>
        <v>0</v>
      </c>
    </row>
    <row r="16" spans="1:11" s="8" customFormat="1" ht="24.95" customHeight="1">
      <c r="A16" s="15" t="s">
        <v>74</v>
      </c>
      <c r="B16" s="11"/>
      <c r="C16" s="11" t="s">
        <v>36</v>
      </c>
      <c r="D16" s="41" t="s">
        <v>85</v>
      </c>
      <c r="E16" s="41" t="s">
        <v>171</v>
      </c>
      <c r="F16" s="9" t="s">
        <v>4</v>
      </c>
      <c r="G16" s="51">
        <v>2.6</v>
      </c>
      <c r="H16" s="53">
        <v>0</v>
      </c>
      <c r="I16" s="29">
        <f t="shared" ref="I16" si="11">G16*H16</f>
        <v>0</v>
      </c>
      <c r="J16" s="29">
        <f t="shared" ref="J16" si="12">PRODUCT(0.2,I16)</f>
        <v>0</v>
      </c>
      <c r="K16" s="29">
        <f t="shared" ref="K16" si="13">SUM(I16,J16)</f>
        <v>0</v>
      </c>
    </row>
    <row r="17" spans="1:11" s="35" customFormat="1" ht="24.95" customHeight="1">
      <c r="A17" s="40" t="s">
        <v>75</v>
      </c>
      <c r="B17" s="39"/>
      <c r="C17" s="39" t="s">
        <v>5</v>
      </c>
      <c r="D17" s="43" t="s">
        <v>83</v>
      </c>
      <c r="E17" s="43" t="s">
        <v>172</v>
      </c>
      <c r="F17" s="38" t="s">
        <v>4</v>
      </c>
      <c r="G17" s="47">
        <v>15.3</v>
      </c>
      <c r="H17" s="52">
        <v>0</v>
      </c>
      <c r="I17" s="29">
        <f t="shared" si="2"/>
        <v>0</v>
      </c>
      <c r="J17" s="36">
        <f t="shared" si="3"/>
        <v>0</v>
      </c>
      <c r="K17" s="36">
        <f t="shared" si="4"/>
        <v>0</v>
      </c>
    </row>
    <row r="18" spans="1:11" ht="17.25" customHeight="1">
      <c r="A18" s="30"/>
      <c r="B18" s="4"/>
      <c r="C18" s="4"/>
      <c r="D18" s="4"/>
      <c r="E18" s="4"/>
      <c r="F18" s="5"/>
      <c r="G18" s="6"/>
      <c r="H18" s="1"/>
    </row>
    <row r="19" spans="1:11" s="8" customFormat="1" ht="31.35" customHeight="1">
      <c r="A19" s="7" t="s">
        <v>40</v>
      </c>
      <c r="B19" s="55" t="s">
        <v>86</v>
      </c>
      <c r="C19" s="56"/>
      <c r="D19" s="57"/>
      <c r="E19" s="48"/>
      <c r="F19" s="58" t="s">
        <v>10</v>
      </c>
      <c r="G19" s="59"/>
      <c r="H19" s="60"/>
      <c r="I19" s="27">
        <f>SUM(I20:I34)</f>
        <v>0</v>
      </c>
      <c r="J19" s="27">
        <f>SUM(J20:J34)</f>
        <v>0</v>
      </c>
      <c r="K19" s="27">
        <f>SUM(K20:K34)</f>
        <v>0</v>
      </c>
    </row>
    <row r="20" spans="1:11" s="8" customFormat="1" ht="24.95" customHeight="1">
      <c r="A20" s="15" t="s">
        <v>136</v>
      </c>
      <c r="B20" s="11" t="s">
        <v>107</v>
      </c>
      <c r="C20" s="11" t="s">
        <v>114</v>
      </c>
      <c r="D20" s="11" t="s">
        <v>108</v>
      </c>
      <c r="E20" s="11" t="s">
        <v>161</v>
      </c>
      <c r="F20" s="9" t="s">
        <v>3</v>
      </c>
      <c r="G20" s="10">
        <v>1</v>
      </c>
      <c r="H20" s="52">
        <v>0</v>
      </c>
      <c r="I20" s="29">
        <f t="shared" ref="I20" si="14">G20*H20</f>
        <v>0</v>
      </c>
      <c r="J20" s="29">
        <f>PRODUCT(0.2,I20)</f>
        <v>0</v>
      </c>
      <c r="K20" s="29">
        <f t="shared" ref="K20" si="15">SUM(I20,J20)</f>
        <v>0</v>
      </c>
    </row>
    <row r="21" spans="1:11" s="8" customFormat="1" ht="24.95" customHeight="1">
      <c r="A21" s="15" t="s">
        <v>137</v>
      </c>
      <c r="B21" s="11" t="s">
        <v>107</v>
      </c>
      <c r="C21" s="11" t="s">
        <v>115</v>
      </c>
      <c r="D21" s="50" t="s">
        <v>131</v>
      </c>
      <c r="E21" s="50" t="s">
        <v>173</v>
      </c>
      <c r="F21" s="9" t="s">
        <v>3</v>
      </c>
      <c r="G21" s="10">
        <v>1</v>
      </c>
      <c r="H21" s="52">
        <v>0</v>
      </c>
      <c r="I21" s="29">
        <f t="shared" ref="I21" si="16">G21*H21</f>
        <v>0</v>
      </c>
      <c r="J21" s="29">
        <f>PRODUCT(0.2,I21)</f>
        <v>0</v>
      </c>
      <c r="K21" s="29">
        <f t="shared" ref="K21" si="17">SUM(I21,J21)</f>
        <v>0</v>
      </c>
    </row>
    <row r="22" spans="1:11" s="8" customFormat="1" ht="24.95" customHeight="1">
      <c r="A22" s="15" t="s">
        <v>138</v>
      </c>
      <c r="B22" s="11" t="s">
        <v>39</v>
      </c>
      <c r="C22" s="11" t="s">
        <v>41</v>
      </c>
      <c r="D22" s="11" t="s">
        <v>66</v>
      </c>
      <c r="E22" s="11" t="s">
        <v>174</v>
      </c>
      <c r="F22" s="9" t="s">
        <v>3</v>
      </c>
      <c r="G22" s="10">
        <v>1</v>
      </c>
      <c r="H22" s="52">
        <v>0</v>
      </c>
      <c r="I22" s="29">
        <f t="shared" ref="I22:I26" si="18">G22*H22</f>
        <v>0</v>
      </c>
      <c r="J22" s="29">
        <f>PRODUCT(0.2,I22)</f>
        <v>0</v>
      </c>
      <c r="K22" s="29">
        <f t="shared" ref="K22:K27" si="19">SUM(I22,J22)</f>
        <v>0</v>
      </c>
    </row>
    <row r="23" spans="1:11" s="8" customFormat="1" ht="24.95" customHeight="1">
      <c r="A23" s="15" t="s">
        <v>139</v>
      </c>
      <c r="B23" s="11" t="s">
        <v>39</v>
      </c>
      <c r="C23" s="11" t="s">
        <v>42</v>
      </c>
      <c r="D23" s="11" t="s">
        <v>66</v>
      </c>
      <c r="E23" s="11" t="s">
        <v>175</v>
      </c>
      <c r="F23" s="9" t="s">
        <v>3</v>
      </c>
      <c r="G23" s="10">
        <v>1</v>
      </c>
      <c r="H23" s="52">
        <v>0</v>
      </c>
      <c r="I23" s="29">
        <f t="shared" si="18"/>
        <v>0</v>
      </c>
      <c r="J23" s="29">
        <f t="shared" ref="J23:J27" si="20">PRODUCT(0.2,I23)</f>
        <v>0</v>
      </c>
      <c r="K23" s="29">
        <f t="shared" si="19"/>
        <v>0</v>
      </c>
    </row>
    <row r="24" spans="1:11" s="8" customFormat="1" ht="24.95" customHeight="1">
      <c r="A24" s="15" t="s">
        <v>140</v>
      </c>
      <c r="B24" s="11" t="s">
        <v>125</v>
      </c>
      <c r="C24" s="11" t="s">
        <v>77</v>
      </c>
      <c r="D24" s="11" t="s">
        <v>68</v>
      </c>
      <c r="E24" s="11"/>
      <c r="F24" s="9" t="s">
        <v>3</v>
      </c>
      <c r="G24" s="10">
        <v>2</v>
      </c>
      <c r="H24" s="54">
        <v>0</v>
      </c>
      <c r="I24" s="29">
        <f t="shared" ref="I24" si="21">G24*H24</f>
        <v>0</v>
      </c>
      <c r="J24" s="29">
        <f t="shared" ref="J24" si="22">PRODUCT(0.2,I24)</f>
        <v>0</v>
      </c>
      <c r="K24" s="29">
        <f t="shared" ref="K24" si="23">SUM(I24,J24)</f>
        <v>0</v>
      </c>
    </row>
    <row r="25" spans="1:11" s="8" customFormat="1" ht="24.95" customHeight="1">
      <c r="A25" s="15" t="s">
        <v>141</v>
      </c>
      <c r="B25" s="11" t="s">
        <v>23</v>
      </c>
      <c r="C25" s="11" t="s">
        <v>43</v>
      </c>
      <c r="D25" s="11" t="s">
        <v>66</v>
      </c>
      <c r="E25" s="11" t="s">
        <v>176</v>
      </c>
      <c r="F25" s="9" t="s">
        <v>3</v>
      </c>
      <c r="G25" s="10">
        <v>1</v>
      </c>
      <c r="H25" s="53">
        <v>0</v>
      </c>
      <c r="I25" s="29">
        <f t="shared" si="18"/>
        <v>0</v>
      </c>
      <c r="J25" s="29">
        <f t="shared" si="20"/>
        <v>0</v>
      </c>
      <c r="K25" s="29">
        <f t="shared" si="19"/>
        <v>0</v>
      </c>
    </row>
    <row r="26" spans="1:11" s="8" customFormat="1" ht="24.95" customHeight="1">
      <c r="A26" s="15" t="s">
        <v>142</v>
      </c>
      <c r="B26" s="11" t="s">
        <v>22</v>
      </c>
      <c r="C26" s="11" t="s">
        <v>44</v>
      </c>
      <c r="D26" s="11" t="s">
        <v>66</v>
      </c>
      <c r="E26" s="11" t="s">
        <v>177</v>
      </c>
      <c r="F26" s="9" t="s">
        <v>3</v>
      </c>
      <c r="G26" s="10">
        <v>1</v>
      </c>
      <c r="H26" s="53">
        <v>0</v>
      </c>
      <c r="I26" s="29">
        <f t="shared" si="18"/>
        <v>0</v>
      </c>
      <c r="J26" s="29">
        <f t="shared" si="20"/>
        <v>0</v>
      </c>
      <c r="K26" s="29">
        <f t="shared" si="19"/>
        <v>0</v>
      </c>
    </row>
    <row r="27" spans="1:11" s="8" customFormat="1" ht="24.95" customHeight="1">
      <c r="A27" s="15" t="s">
        <v>143</v>
      </c>
      <c r="B27" s="11" t="s">
        <v>49</v>
      </c>
      <c r="C27" s="11" t="s">
        <v>64</v>
      </c>
      <c r="D27" s="11" t="s">
        <v>67</v>
      </c>
      <c r="E27" s="11" t="s">
        <v>178</v>
      </c>
      <c r="F27" s="9" t="s">
        <v>3</v>
      </c>
      <c r="G27" s="10">
        <v>1</v>
      </c>
      <c r="H27" s="53">
        <v>0</v>
      </c>
      <c r="I27" s="29">
        <f>G27*H27</f>
        <v>0</v>
      </c>
      <c r="J27" s="29">
        <f t="shared" si="20"/>
        <v>0</v>
      </c>
      <c r="K27" s="29">
        <f t="shared" si="19"/>
        <v>0</v>
      </c>
    </row>
    <row r="28" spans="1:11" s="8" customFormat="1" ht="24.95" customHeight="1">
      <c r="A28" s="15" t="s">
        <v>144</v>
      </c>
      <c r="B28" s="11" t="s">
        <v>49</v>
      </c>
      <c r="C28" s="11" t="s">
        <v>45</v>
      </c>
      <c r="D28" s="11" t="s">
        <v>66</v>
      </c>
      <c r="E28" s="11" t="s">
        <v>178</v>
      </c>
      <c r="F28" s="9" t="s">
        <v>3</v>
      </c>
      <c r="G28" s="45">
        <v>1</v>
      </c>
      <c r="H28" s="53">
        <v>0</v>
      </c>
      <c r="I28" s="29">
        <f>G28*H28</f>
        <v>0</v>
      </c>
      <c r="J28" s="29">
        <f t="shared" ref="J28" si="24">PRODUCT(0.2,I28)</f>
        <v>0</v>
      </c>
      <c r="K28" s="29">
        <f t="shared" ref="K28" si="25">SUM(I28,J28)</f>
        <v>0</v>
      </c>
    </row>
    <row r="29" spans="1:11" s="8" customFormat="1" ht="24.95" customHeight="1">
      <c r="A29" s="15" t="s">
        <v>145</v>
      </c>
      <c r="B29" s="11" t="s">
        <v>49</v>
      </c>
      <c r="C29" s="11" t="s">
        <v>48</v>
      </c>
      <c r="D29" s="44" t="s">
        <v>65</v>
      </c>
      <c r="E29" s="44" t="s">
        <v>179</v>
      </c>
      <c r="F29" s="9" t="s">
        <v>3</v>
      </c>
      <c r="G29" s="10">
        <v>1</v>
      </c>
      <c r="H29" s="53">
        <v>0</v>
      </c>
      <c r="I29" s="29">
        <f t="shared" ref="I29" si="26">G29*H29</f>
        <v>0</v>
      </c>
      <c r="J29" s="29">
        <f t="shared" ref="J29" si="27">PRODUCT(0.2,I29)</f>
        <v>0</v>
      </c>
      <c r="K29" s="29">
        <f t="shared" ref="K29" si="28">SUM(I29,J29)</f>
        <v>0</v>
      </c>
    </row>
    <row r="30" spans="1:11" s="8" customFormat="1" ht="24.95" customHeight="1">
      <c r="A30" s="15" t="s">
        <v>146</v>
      </c>
      <c r="B30" s="11" t="s">
        <v>49</v>
      </c>
      <c r="C30" s="11" t="s">
        <v>63</v>
      </c>
      <c r="D30" s="44" t="s">
        <v>65</v>
      </c>
      <c r="E30" s="44" t="s">
        <v>180</v>
      </c>
      <c r="F30" s="9" t="s">
        <v>3</v>
      </c>
      <c r="G30" s="10">
        <v>1</v>
      </c>
      <c r="H30" s="53">
        <v>0</v>
      </c>
      <c r="I30" s="29">
        <f t="shared" ref="I30" si="29">G30*H30</f>
        <v>0</v>
      </c>
      <c r="J30" s="29">
        <f t="shared" ref="J30" si="30">PRODUCT(0.2,I30)</f>
        <v>0</v>
      </c>
      <c r="K30" s="29">
        <f t="shared" ref="K30" si="31">SUM(I30,J30)</f>
        <v>0</v>
      </c>
    </row>
    <row r="31" spans="1:11" s="8" customFormat="1" ht="24.95" customHeight="1">
      <c r="A31" s="15" t="s">
        <v>147</v>
      </c>
      <c r="B31" s="11" t="s">
        <v>23</v>
      </c>
      <c r="C31" s="11" t="s">
        <v>132</v>
      </c>
      <c r="D31" s="11" t="s">
        <v>65</v>
      </c>
      <c r="E31" s="11" t="s">
        <v>181</v>
      </c>
      <c r="F31" s="9" t="s">
        <v>3</v>
      </c>
      <c r="G31" s="10">
        <v>1</v>
      </c>
      <c r="H31" s="53">
        <v>0</v>
      </c>
      <c r="I31" s="29">
        <f>G31*H31</f>
        <v>0</v>
      </c>
      <c r="J31" s="29">
        <f t="shared" ref="J31" si="32">PRODUCT(0.2,I31)</f>
        <v>0</v>
      </c>
      <c r="K31" s="29">
        <f t="shared" ref="K31" si="33">SUM(I31,J31)</f>
        <v>0</v>
      </c>
    </row>
    <row r="32" spans="1:11" s="8" customFormat="1" ht="24.95" customHeight="1">
      <c r="A32" s="15" t="s">
        <v>148</v>
      </c>
      <c r="B32" s="11" t="s">
        <v>49</v>
      </c>
      <c r="C32" s="11" t="s">
        <v>50</v>
      </c>
      <c r="D32" s="11" t="s">
        <v>62</v>
      </c>
      <c r="E32" s="11" t="s">
        <v>182</v>
      </c>
      <c r="F32" s="9" t="s">
        <v>3</v>
      </c>
      <c r="G32" s="10">
        <v>1</v>
      </c>
      <c r="H32" s="53">
        <v>0</v>
      </c>
      <c r="I32" s="29">
        <f>G32*H32</f>
        <v>0</v>
      </c>
      <c r="J32" s="29">
        <f t="shared" ref="J32" si="34">PRODUCT(0.2,I32)</f>
        <v>0</v>
      </c>
      <c r="K32" s="29">
        <f t="shared" ref="K32" si="35">SUM(I32,J32)</f>
        <v>0</v>
      </c>
    </row>
    <row r="33" spans="1:11" s="8" customFormat="1" ht="24.95" customHeight="1">
      <c r="A33" s="15" t="s">
        <v>149</v>
      </c>
      <c r="B33" s="11" t="s">
        <v>39</v>
      </c>
      <c r="C33" s="11" t="s">
        <v>90</v>
      </c>
      <c r="D33" s="11" t="s">
        <v>121</v>
      </c>
      <c r="E33" s="11" t="s">
        <v>183</v>
      </c>
      <c r="F33" s="9" t="s">
        <v>3</v>
      </c>
      <c r="G33" s="10">
        <v>3</v>
      </c>
      <c r="H33" s="54">
        <v>0</v>
      </c>
      <c r="I33" s="29">
        <f t="shared" ref="I33:I34" si="36">G33*H33</f>
        <v>0</v>
      </c>
      <c r="J33" s="29">
        <f t="shared" ref="J33:J34" si="37">PRODUCT(0.2,I33)</f>
        <v>0</v>
      </c>
      <c r="K33" s="29">
        <f t="shared" ref="K33:K34" si="38">SUM(I33,J33)</f>
        <v>0</v>
      </c>
    </row>
    <row r="34" spans="1:11" s="8" customFormat="1" ht="24.95" customHeight="1">
      <c r="A34" s="15" t="s">
        <v>150</v>
      </c>
      <c r="B34" s="11" t="s">
        <v>91</v>
      </c>
      <c r="C34" s="11" t="s">
        <v>103</v>
      </c>
      <c r="D34" s="11" t="s">
        <v>92</v>
      </c>
      <c r="E34" s="11"/>
      <c r="F34" s="9" t="s">
        <v>3</v>
      </c>
      <c r="G34" s="10">
        <v>1</v>
      </c>
      <c r="H34" s="54">
        <v>0</v>
      </c>
      <c r="I34" s="29">
        <f t="shared" si="36"/>
        <v>0</v>
      </c>
      <c r="J34" s="29">
        <f t="shared" si="37"/>
        <v>0</v>
      </c>
      <c r="K34" s="29">
        <f t="shared" si="38"/>
        <v>0</v>
      </c>
    </row>
    <row r="35" spans="1:11" ht="17.100000000000001" customHeight="1">
      <c r="A35" s="30"/>
      <c r="B35" s="4"/>
      <c r="C35" s="4"/>
      <c r="D35" s="4"/>
      <c r="E35" s="4"/>
      <c r="F35" s="5"/>
      <c r="G35" s="6"/>
      <c r="H35" s="1"/>
    </row>
    <row r="36" spans="1:11" s="8" customFormat="1" ht="31.35" customHeight="1">
      <c r="A36" s="7" t="s">
        <v>21</v>
      </c>
      <c r="B36" s="55" t="s">
        <v>110</v>
      </c>
      <c r="C36" s="56"/>
      <c r="D36" s="57"/>
      <c r="E36" s="48"/>
      <c r="F36" s="58" t="s">
        <v>10</v>
      </c>
      <c r="G36" s="59"/>
      <c r="H36" s="60"/>
      <c r="I36" s="27">
        <f>SUM(I37:I37)</f>
        <v>0</v>
      </c>
      <c r="J36" s="27">
        <f>SUM(J37:J37)</f>
        <v>0</v>
      </c>
      <c r="K36" s="27">
        <f>SUM(K37:K37)</f>
        <v>0</v>
      </c>
    </row>
    <row r="37" spans="1:11" s="8" customFormat="1" ht="38.25">
      <c r="A37" s="15" t="s">
        <v>104</v>
      </c>
      <c r="B37" s="11" t="s">
        <v>106</v>
      </c>
      <c r="C37" s="11" t="s">
        <v>88</v>
      </c>
      <c r="D37" s="11" t="s">
        <v>87</v>
      </c>
      <c r="E37" s="11" t="s">
        <v>162</v>
      </c>
      <c r="F37" s="9" t="s">
        <v>3</v>
      </c>
      <c r="G37" s="10">
        <v>1</v>
      </c>
      <c r="H37" s="53">
        <v>0</v>
      </c>
      <c r="I37" s="29">
        <f>G37*H37</f>
        <v>0</v>
      </c>
      <c r="J37" s="29">
        <f>PRODUCT(0.2,I37)</f>
        <v>0</v>
      </c>
      <c r="K37" s="29">
        <f>SUM(I37,J37)</f>
        <v>0</v>
      </c>
    </row>
    <row r="38" spans="1:11" ht="17.25" customHeight="1">
      <c r="A38" s="30"/>
      <c r="B38" s="4"/>
      <c r="C38" s="4"/>
      <c r="D38" s="4"/>
      <c r="E38" s="4"/>
      <c r="F38" s="5"/>
      <c r="G38" s="6"/>
      <c r="H38" s="1"/>
    </row>
    <row r="39" spans="1:11" s="8" customFormat="1" ht="31.35" customHeight="1">
      <c r="A39" s="34" t="s">
        <v>20</v>
      </c>
      <c r="B39" s="55" t="s">
        <v>109</v>
      </c>
      <c r="C39" s="56"/>
      <c r="D39" s="57"/>
      <c r="E39" s="48"/>
      <c r="F39" s="58" t="s">
        <v>10</v>
      </c>
      <c r="G39" s="59"/>
      <c r="H39" s="60"/>
      <c r="I39" s="27">
        <f>SUM(I40:I42)</f>
        <v>0</v>
      </c>
      <c r="J39" s="27">
        <f>SUM(J40:J42)</f>
        <v>0</v>
      </c>
      <c r="K39" s="27">
        <f>SUM(K40:K42)</f>
        <v>0</v>
      </c>
    </row>
    <row r="40" spans="1:11" s="8" customFormat="1" ht="25.5">
      <c r="A40" s="15" t="s">
        <v>151</v>
      </c>
      <c r="B40" s="11" t="s">
        <v>54</v>
      </c>
      <c r="C40" s="11" t="s">
        <v>119</v>
      </c>
      <c r="D40" s="11" t="s">
        <v>59</v>
      </c>
      <c r="E40" s="11" t="s">
        <v>172</v>
      </c>
      <c r="F40" s="9" t="s">
        <v>3</v>
      </c>
      <c r="G40" s="37">
        <v>4</v>
      </c>
      <c r="H40" s="53">
        <v>0</v>
      </c>
      <c r="I40" s="29">
        <f>G40*H40</f>
        <v>0</v>
      </c>
      <c r="J40" s="29">
        <f>PRODUCT(0.2,I40)</f>
        <v>0</v>
      </c>
      <c r="K40" s="29">
        <f>SUM(I40,J40)</f>
        <v>0</v>
      </c>
    </row>
    <row r="41" spans="1:11" s="8" customFormat="1" ht="12.75">
      <c r="A41" s="15" t="s">
        <v>152</v>
      </c>
      <c r="B41" s="11" t="s">
        <v>52</v>
      </c>
      <c r="C41" s="11" t="s">
        <v>51</v>
      </c>
      <c r="D41" s="11" t="s">
        <v>60</v>
      </c>
      <c r="E41" s="11" t="s">
        <v>184</v>
      </c>
      <c r="F41" s="9" t="s">
        <v>3</v>
      </c>
      <c r="G41" s="37">
        <v>1</v>
      </c>
      <c r="H41" s="53">
        <v>0</v>
      </c>
      <c r="I41" s="29">
        <f>G41*H41</f>
        <v>0</v>
      </c>
      <c r="J41" s="29">
        <f>PRODUCT(0.2,I41)</f>
        <v>0</v>
      </c>
      <c r="K41" s="29">
        <f>SUM(I41,J41)</f>
        <v>0</v>
      </c>
    </row>
    <row r="42" spans="1:11" s="8" customFormat="1" ht="25.5">
      <c r="A42" s="15" t="s">
        <v>153</v>
      </c>
      <c r="B42" s="11" t="s">
        <v>53</v>
      </c>
      <c r="C42" s="11" t="s">
        <v>93</v>
      </c>
      <c r="D42" s="11" t="s">
        <v>58</v>
      </c>
      <c r="E42" s="11" t="s">
        <v>185</v>
      </c>
      <c r="F42" s="9" t="s">
        <v>3</v>
      </c>
      <c r="G42" s="37">
        <v>10</v>
      </c>
      <c r="H42" s="53">
        <v>0</v>
      </c>
      <c r="I42" s="29">
        <f>G42*H42</f>
        <v>0</v>
      </c>
      <c r="J42" s="29">
        <f>PRODUCT(0.2,I42)</f>
        <v>0</v>
      </c>
      <c r="K42" s="29">
        <f>SUM(I42,J42)</f>
        <v>0</v>
      </c>
    </row>
    <row r="43" spans="1:11" ht="17.25" customHeight="1">
      <c r="A43" s="30"/>
      <c r="B43" s="4"/>
      <c r="C43" s="4"/>
      <c r="D43" s="4"/>
      <c r="E43" s="4"/>
      <c r="F43" s="5"/>
      <c r="G43" s="6"/>
      <c r="H43" s="1"/>
    </row>
    <row r="44" spans="1:11" s="8" customFormat="1" ht="31.35" customHeight="1">
      <c r="A44" s="34" t="s">
        <v>117</v>
      </c>
      <c r="B44" s="55" t="s">
        <v>118</v>
      </c>
      <c r="C44" s="56"/>
      <c r="D44" s="57"/>
      <c r="E44" s="48"/>
      <c r="F44" s="58" t="s">
        <v>10</v>
      </c>
      <c r="G44" s="59"/>
      <c r="H44" s="60"/>
      <c r="I44" s="27">
        <f>SUM(I45)</f>
        <v>0</v>
      </c>
      <c r="J44" s="27">
        <f>SUM(J45)</f>
        <v>0</v>
      </c>
      <c r="K44" s="27">
        <f>SUM(K45:K45)</f>
        <v>0</v>
      </c>
    </row>
    <row r="45" spans="1:11" s="8" customFormat="1" ht="25.5">
      <c r="A45" s="15" t="s">
        <v>19</v>
      </c>
      <c r="B45" s="11" t="s">
        <v>54</v>
      </c>
      <c r="C45" s="11" t="s">
        <v>120</v>
      </c>
      <c r="D45" s="11" t="s">
        <v>59</v>
      </c>
      <c r="E45" s="11" t="s">
        <v>186</v>
      </c>
      <c r="F45" s="9" t="s">
        <v>3</v>
      </c>
      <c r="G45" s="37">
        <v>8</v>
      </c>
      <c r="H45" s="53">
        <v>0</v>
      </c>
      <c r="I45" s="29">
        <f>G45*H45</f>
        <v>0</v>
      </c>
      <c r="J45" s="29">
        <f>PRODUCT(0.2,I45)</f>
        <v>0</v>
      </c>
      <c r="K45" s="29">
        <f>SUM(I45,J45)</f>
        <v>0</v>
      </c>
    </row>
    <row r="46" spans="1:11" ht="17.25" customHeight="1">
      <c r="A46" s="30"/>
      <c r="B46" s="4"/>
      <c r="C46" s="4"/>
      <c r="D46" s="4"/>
      <c r="E46" s="4"/>
      <c r="F46" s="5"/>
      <c r="G46" s="6"/>
      <c r="H46" s="1"/>
    </row>
    <row r="47" spans="1:11" s="8" customFormat="1" ht="31.35" customHeight="1">
      <c r="A47" s="34" t="s">
        <v>135</v>
      </c>
      <c r="B47" s="55" t="s">
        <v>113</v>
      </c>
      <c r="C47" s="56"/>
      <c r="D47" s="57"/>
      <c r="E47" s="48"/>
      <c r="F47" s="58" t="s">
        <v>10</v>
      </c>
      <c r="G47" s="59"/>
      <c r="H47" s="60"/>
      <c r="I47" s="27">
        <f>SUM(I48:I52)</f>
        <v>0</v>
      </c>
      <c r="J47" s="27">
        <f>SUM(J48:J52)</f>
        <v>0</v>
      </c>
      <c r="K47" s="27">
        <f>SUM(K48:K52)</f>
        <v>0</v>
      </c>
    </row>
    <row r="48" spans="1:11" s="8" customFormat="1" ht="24.95" customHeight="1">
      <c r="A48" s="15" t="s">
        <v>154</v>
      </c>
      <c r="B48" s="11"/>
      <c r="C48" s="11" t="s">
        <v>56</v>
      </c>
      <c r="D48" s="11" t="s">
        <v>61</v>
      </c>
      <c r="E48" s="11"/>
      <c r="F48" s="9" t="s">
        <v>3</v>
      </c>
      <c r="G48" s="47">
        <v>130</v>
      </c>
      <c r="H48" s="54">
        <v>0</v>
      </c>
      <c r="I48" s="29">
        <f>G48*H48</f>
        <v>0</v>
      </c>
      <c r="J48" s="29">
        <f>PRODUCT(0.2,I48)</f>
        <v>0</v>
      </c>
      <c r="K48" s="29">
        <f>SUM(I48,J48)</f>
        <v>0</v>
      </c>
    </row>
    <row r="49" spans="1:11" s="8" customFormat="1" ht="24.95" customHeight="1">
      <c r="A49" s="15" t="s">
        <v>155</v>
      </c>
      <c r="B49" s="11"/>
      <c r="C49" s="11" t="s">
        <v>57</v>
      </c>
      <c r="D49" s="11" t="s">
        <v>98</v>
      </c>
      <c r="E49" s="11"/>
      <c r="F49" s="9" t="s">
        <v>3</v>
      </c>
      <c r="G49" s="47">
        <v>75</v>
      </c>
      <c r="H49" s="54">
        <v>0</v>
      </c>
      <c r="I49" s="29">
        <f>G49*H49</f>
        <v>0</v>
      </c>
      <c r="J49" s="29">
        <f>PRODUCT(0.2,I49)</f>
        <v>0</v>
      </c>
      <c r="K49" s="29">
        <f>SUM(I49,J49)</f>
        <v>0</v>
      </c>
    </row>
    <row r="50" spans="1:11" s="8" customFormat="1" ht="24.95" customHeight="1">
      <c r="A50" s="15" t="s">
        <v>156</v>
      </c>
      <c r="B50" s="11"/>
      <c r="C50" s="11" t="s">
        <v>100</v>
      </c>
      <c r="D50" s="11" t="s">
        <v>89</v>
      </c>
      <c r="E50" s="11"/>
      <c r="F50" s="9" t="s">
        <v>3</v>
      </c>
      <c r="G50" s="47">
        <v>2</v>
      </c>
      <c r="H50" s="54">
        <v>0</v>
      </c>
      <c r="I50" s="29">
        <f>G50*H50</f>
        <v>0</v>
      </c>
      <c r="J50" s="29">
        <f>PRODUCT(0.2,I50)</f>
        <v>0</v>
      </c>
      <c r="K50" s="29">
        <f>SUM(I50,J50)</f>
        <v>0</v>
      </c>
    </row>
    <row r="51" spans="1:11" s="8" customFormat="1" ht="24.95" customHeight="1">
      <c r="A51" s="15" t="s">
        <v>157</v>
      </c>
      <c r="B51" s="11"/>
      <c r="C51" s="11" t="s">
        <v>97</v>
      </c>
      <c r="D51" s="11" t="s">
        <v>102</v>
      </c>
      <c r="E51" s="11"/>
      <c r="F51" s="9" t="s">
        <v>3</v>
      </c>
      <c r="G51" s="47">
        <v>1</v>
      </c>
      <c r="H51" s="54">
        <v>0</v>
      </c>
      <c r="I51" s="29">
        <f>G51*H51</f>
        <v>0</v>
      </c>
      <c r="J51" s="29">
        <f>PRODUCT(0.2,I51)</f>
        <v>0</v>
      </c>
      <c r="K51" s="29">
        <f>SUM(I51,J51)</f>
        <v>0</v>
      </c>
    </row>
    <row r="52" spans="1:11" s="8" customFormat="1" ht="24.95" customHeight="1">
      <c r="A52" s="15" t="s">
        <v>158</v>
      </c>
      <c r="B52" s="11"/>
      <c r="C52" s="11" t="s">
        <v>101</v>
      </c>
      <c r="D52" s="11" t="s">
        <v>99</v>
      </c>
      <c r="E52" s="11"/>
      <c r="F52" s="9" t="s">
        <v>3</v>
      </c>
      <c r="G52" s="47">
        <v>1</v>
      </c>
      <c r="H52" s="54">
        <v>0</v>
      </c>
      <c r="I52" s="29">
        <f>G52*H52</f>
        <v>0</v>
      </c>
      <c r="J52" s="29">
        <f>PRODUCT(0.2,I52)</f>
        <v>0</v>
      </c>
      <c r="K52" s="29">
        <f>SUM(I52,J52)</f>
        <v>0</v>
      </c>
    </row>
    <row r="53" spans="1:11" ht="17.25" customHeight="1">
      <c r="A53" s="30"/>
      <c r="B53" s="4"/>
      <c r="C53" s="4"/>
      <c r="D53" s="4"/>
      <c r="E53" s="4"/>
      <c r="F53" s="5"/>
      <c r="G53" s="6"/>
      <c r="H53" s="1"/>
    </row>
    <row r="54" spans="1:11" s="8" customFormat="1" ht="31.35" customHeight="1">
      <c r="A54" s="34" t="s">
        <v>55</v>
      </c>
      <c r="B54" s="55" t="s">
        <v>126</v>
      </c>
      <c r="C54" s="56"/>
      <c r="D54" s="57"/>
      <c r="E54" s="48"/>
      <c r="F54" s="58" t="s">
        <v>10</v>
      </c>
      <c r="G54" s="59"/>
      <c r="H54" s="60"/>
      <c r="I54" s="27">
        <f>SUM(I55:I55)</f>
        <v>0</v>
      </c>
      <c r="J54" s="27">
        <f>SUM(J55:J55)</f>
        <v>0</v>
      </c>
      <c r="K54" s="27">
        <f>SUM(K55:K55)</f>
        <v>0</v>
      </c>
    </row>
    <row r="55" spans="1:11" s="8" customFormat="1" ht="24.95" customHeight="1">
      <c r="A55" s="15" t="s">
        <v>18</v>
      </c>
      <c r="B55" s="11"/>
      <c r="C55" s="11" t="s">
        <v>130</v>
      </c>
      <c r="D55" s="11" t="s">
        <v>111</v>
      </c>
      <c r="E55" s="11"/>
      <c r="F55" s="9" t="s">
        <v>3</v>
      </c>
      <c r="G55" s="47">
        <v>9</v>
      </c>
      <c r="H55" s="54">
        <v>0</v>
      </c>
      <c r="I55" s="29">
        <f>G55*H55</f>
        <v>0</v>
      </c>
      <c r="J55" s="29">
        <f>PRODUCT(0.2,I55)</f>
        <v>0</v>
      </c>
      <c r="K55" s="29">
        <f>SUM(I55,J55)</f>
        <v>0</v>
      </c>
    </row>
    <row r="56" spans="1:11" ht="17.25" customHeight="1">
      <c r="A56" s="30"/>
      <c r="B56" s="4"/>
      <c r="C56" s="4"/>
      <c r="D56" s="4"/>
      <c r="E56" s="4"/>
      <c r="F56" s="5"/>
      <c r="G56" s="6"/>
      <c r="H56" s="1"/>
    </row>
    <row r="57" spans="1:11" s="8" customFormat="1" ht="31.35" customHeight="1">
      <c r="A57" s="34" t="s">
        <v>17</v>
      </c>
      <c r="B57" s="55" t="s">
        <v>127</v>
      </c>
      <c r="C57" s="56"/>
      <c r="D57" s="57"/>
      <c r="E57" s="48"/>
      <c r="F57" s="58" t="s">
        <v>10</v>
      </c>
      <c r="G57" s="59"/>
      <c r="H57" s="60"/>
      <c r="I57" s="27">
        <f>SUM(I58:I59)</f>
        <v>0</v>
      </c>
      <c r="J57" s="27">
        <f>SUM(J58:J59)</f>
        <v>0</v>
      </c>
      <c r="K57" s="27">
        <f>SUM(K58:K59)</f>
        <v>0</v>
      </c>
    </row>
    <row r="58" spans="1:11" s="8" customFormat="1" ht="24.95" customHeight="1">
      <c r="A58" s="15" t="s">
        <v>133</v>
      </c>
      <c r="B58" s="11"/>
      <c r="C58" s="50" t="s">
        <v>123</v>
      </c>
      <c r="D58" s="11" t="s">
        <v>129</v>
      </c>
      <c r="E58" s="11"/>
      <c r="F58" s="9" t="s">
        <v>3</v>
      </c>
      <c r="G58" s="47">
        <v>3</v>
      </c>
      <c r="H58" s="54">
        <v>0</v>
      </c>
      <c r="I58" s="29">
        <f>G58*H58</f>
        <v>0</v>
      </c>
      <c r="J58" s="29">
        <f>PRODUCT(0.2,I58)</f>
        <v>0</v>
      </c>
      <c r="K58" s="29">
        <f>SUM(I58,J58)</f>
        <v>0</v>
      </c>
    </row>
    <row r="59" spans="1:11" s="8" customFormat="1" ht="24.95" customHeight="1">
      <c r="A59" s="15" t="s">
        <v>159</v>
      </c>
      <c r="B59" s="11"/>
      <c r="C59" s="50" t="s">
        <v>124</v>
      </c>
      <c r="D59" s="11" t="s">
        <v>128</v>
      </c>
      <c r="E59" s="11"/>
      <c r="F59" s="9" t="s">
        <v>3</v>
      </c>
      <c r="G59" s="47">
        <v>3</v>
      </c>
      <c r="H59" s="54">
        <v>0</v>
      </c>
      <c r="I59" s="29">
        <f>G59*H59</f>
        <v>0</v>
      </c>
      <c r="J59" s="29">
        <f>PRODUCT(0.2,I59)</f>
        <v>0</v>
      </c>
      <c r="K59" s="29">
        <f>SUM(I59,J59)</f>
        <v>0</v>
      </c>
    </row>
    <row r="60" spans="1:11" ht="17.25" customHeight="1">
      <c r="A60" s="30"/>
      <c r="B60" s="4"/>
      <c r="C60" s="4"/>
      <c r="D60" s="4"/>
      <c r="E60" s="4"/>
      <c r="F60" s="5"/>
      <c r="G60" s="6"/>
      <c r="H60" s="1"/>
    </row>
    <row r="61" spans="1:11" s="8" customFormat="1" ht="31.35" customHeight="1">
      <c r="A61" s="34" t="s">
        <v>112</v>
      </c>
      <c r="B61" s="55" t="s">
        <v>16</v>
      </c>
      <c r="C61" s="56"/>
      <c r="D61" s="57"/>
      <c r="E61" s="48"/>
      <c r="F61" s="58" t="s">
        <v>10</v>
      </c>
      <c r="G61" s="59"/>
      <c r="H61" s="60"/>
      <c r="I61" s="27">
        <f>SUM(I62:I62)</f>
        <v>0</v>
      </c>
      <c r="J61" s="27">
        <f>SUM(J62:J62)</f>
        <v>0</v>
      </c>
      <c r="K61" s="27">
        <f>SUM(K62:K62)</f>
        <v>0</v>
      </c>
    </row>
    <row r="62" spans="1:11" s="8" customFormat="1" ht="24.95" customHeight="1">
      <c r="A62" s="15" t="s">
        <v>134</v>
      </c>
      <c r="B62" s="64" t="s">
        <v>11</v>
      </c>
      <c r="C62" s="65"/>
      <c r="D62" s="66"/>
      <c r="E62" s="49"/>
      <c r="F62" s="9" t="s">
        <v>0</v>
      </c>
      <c r="G62" s="10">
        <v>1</v>
      </c>
      <c r="H62" s="53">
        <v>0</v>
      </c>
      <c r="I62" s="29">
        <f>G62*H62</f>
        <v>0</v>
      </c>
      <c r="J62" s="29">
        <f>PRODUCT(0.2,I62)</f>
        <v>0</v>
      </c>
      <c r="K62" s="29">
        <f>SUM(I62,J62)</f>
        <v>0</v>
      </c>
    </row>
    <row r="63" spans="1:11" ht="17.25" customHeight="1">
      <c r="A63" s="30"/>
      <c r="B63" s="4"/>
      <c r="C63" s="4"/>
      <c r="D63" s="4"/>
      <c r="E63" s="4"/>
      <c r="F63" s="5"/>
      <c r="G63" s="6"/>
      <c r="H63" s="1"/>
    </row>
    <row r="64" spans="1:11" s="8" customFormat="1" ht="48.75" customHeight="1">
      <c r="A64" s="28"/>
      <c r="B64" s="4"/>
      <c r="C64" s="4"/>
      <c r="D64" s="4"/>
      <c r="E64" s="4"/>
      <c r="F64" s="5"/>
      <c r="G64" s="12"/>
      <c r="H64" s="13"/>
      <c r="I64" s="23"/>
      <c r="J64" s="23"/>
      <c r="K64" s="23"/>
    </row>
    <row r="65" spans="1:246" s="8" customFormat="1" ht="30" customHeight="1">
      <c r="A65" s="63" t="s">
        <v>122</v>
      </c>
      <c r="B65" s="63"/>
      <c r="C65" s="63"/>
      <c r="D65" s="63"/>
      <c r="E65" s="63"/>
      <c r="F65" s="63"/>
      <c r="G65" s="63"/>
      <c r="H65" s="63"/>
      <c r="I65" s="63"/>
      <c r="J65" s="25" t="s">
        <v>2</v>
      </c>
      <c r="K65" s="24">
        <f>I5+I19+I36+I39+I47+I61+I44+I54+I57</f>
        <v>0</v>
      </c>
      <c r="L65" s="14"/>
      <c r="M65" s="14"/>
      <c r="N65" s="14"/>
      <c r="O65" s="14"/>
      <c r="P65" s="14"/>
      <c r="Q65" s="14"/>
      <c r="R65" s="14"/>
      <c r="S65" s="14"/>
      <c r="T65" s="14"/>
      <c r="U65" s="14"/>
      <c r="V65" s="14"/>
      <c r="W65" s="14"/>
      <c r="X65" s="14"/>
      <c r="Y65" s="16"/>
      <c r="Z65" s="14"/>
      <c r="AA65" s="14"/>
      <c r="AB65" s="14"/>
      <c r="AC65" s="14"/>
      <c r="AD65" s="14"/>
      <c r="AE65" s="14"/>
      <c r="AF65" s="14"/>
      <c r="AG65" s="14"/>
      <c r="AH65" s="14"/>
      <c r="AI65" s="14"/>
      <c r="AJ65" s="14"/>
      <c r="AK65" s="14"/>
      <c r="AL65" s="14"/>
      <c r="AM65" s="16"/>
      <c r="AN65" s="14"/>
      <c r="AO65" s="14"/>
      <c r="AP65" s="14"/>
      <c r="AQ65" s="14"/>
      <c r="AR65" s="17"/>
      <c r="AS65" s="17"/>
      <c r="AT65" s="17"/>
      <c r="AU65" s="17"/>
      <c r="AV65" s="17"/>
      <c r="AW65" s="17"/>
      <c r="AX65" s="17"/>
      <c r="AY65" s="17"/>
      <c r="AZ65" s="17"/>
      <c r="BA65" s="16"/>
      <c r="BB65" s="17"/>
      <c r="BC65" s="17"/>
      <c r="BD65" s="17"/>
      <c r="BE65" s="17"/>
      <c r="BF65" s="17"/>
      <c r="BG65" s="17"/>
      <c r="BH65" s="17"/>
      <c r="BI65" s="17"/>
      <c r="BJ65" s="17"/>
      <c r="BK65" s="17"/>
      <c r="BL65" s="17"/>
      <c r="BM65" s="17"/>
      <c r="BN65" s="17"/>
      <c r="BO65" s="16"/>
      <c r="BP65" s="17"/>
      <c r="BQ65" s="17"/>
      <c r="BR65" s="17"/>
      <c r="BS65" s="17"/>
      <c r="BT65" s="17"/>
      <c r="BU65" s="17"/>
      <c r="BV65" s="17"/>
      <c r="BW65" s="17"/>
      <c r="BX65" s="17"/>
      <c r="BY65" s="17"/>
      <c r="BZ65" s="17"/>
      <c r="CA65" s="17"/>
      <c r="CB65" s="17"/>
      <c r="CC65" s="16"/>
      <c r="CD65" s="17"/>
      <c r="CE65" s="17"/>
      <c r="CF65" s="17"/>
      <c r="CG65" s="17"/>
      <c r="CH65" s="17"/>
      <c r="CI65" s="17"/>
      <c r="CJ65" s="17"/>
      <c r="CK65" s="17"/>
      <c r="CL65" s="17"/>
      <c r="CM65" s="17"/>
      <c r="CN65" s="17"/>
      <c r="CO65" s="17"/>
      <c r="CP65" s="17"/>
      <c r="CQ65" s="16"/>
      <c r="CR65" s="17"/>
      <c r="CS65" s="17"/>
      <c r="CT65" s="17"/>
      <c r="CU65" s="17"/>
      <c r="CV65" s="17"/>
      <c r="CW65" s="17"/>
      <c r="CX65" s="17"/>
      <c r="CY65" s="17"/>
      <c r="CZ65" s="17"/>
      <c r="DA65" s="17"/>
      <c r="DB65" s="17"/>
      <c r="DC65" s="17"/>
      <c r="DD65" s="17"/>
      <c r="DE65" s="16"/>
      <c r="DF65" s="17"/>
      <c r="DG65" s="17"/>
      <c r="DH65" s="17"/>
      <c r="DI65" s="17"/>
      <c r="DJ65" s="17"/>
      <c r="DK65" s="17"/>
      <c r="DL65" s="17"/>
      <c r="DM65" s="17"/>
      <c r="DN65" s="17"/>
      <c r="DO65" s="17"/>
      <c r="DP65" s="17"/>
      <c r="DQ65" s="17"/>
      <c r="DR65" s="17"/>
      <c r="DS65" s="16"/>
      <c r="DT65" s="17"/>
      <c r="DU65" s="17"/>
      <c r="DV65" s="17"/>
      <c r="DW65" s="17"/>
      <c r="DX65" s="17"/>
      <c r="DY65" s="17"/>
      <c r="DZ65" s="17"/>
      <c r="EA65" s="17"/>
      <c r="EB65" s="17"/>
      <c r="EC65" s="17"/>
      <c r="ED65" s="17"/>
      <c r="EE65" s="17"/>
      <c r="EF65" s="17"/>
      <c r="EG65" s="16"/>
      <c r="EH65" s="17"/>
      <c r="EI65" s="17"/>
      <c r="EJ65" s="17"/>
      <c r="EK65" s="17"/>
      <c r="EL65" s="17"/>
      <c r="EM65" s="17"/>
      <c r="EN65" s="17"/>
      <c r="EO65" s="17"/>
      <c r="EP65" s="17"/>
      <c r="EQ65" s="17"/>
      <c r="ER65" s="17"/>
      <c r="ES65" s="17"/>
      <c r="ET65" s="17"/>
      <c r="EU65" s="16"/>
      <c r="EV65" s="17"/>
      <c r="EW65" s="17"/>
      <c r="EX65" s="17"/>
      <c r="EY65" s="17"/>
      <c r="EZ65" s="17"/>
      <c r="FA65" s="17"/>
      <c r="FB65" s="17"/>
      <c r="FC65" s="17"/>
      <c r="FD65" s="17"/>
      <c r="FE65" s="17"/>
      <c r="FF65" s="17"/>
      <c r="FG65" s="17"/>
      <c r="FH65" s="17"/>
      <c r="FI65" s="16"/>
      <c r="FJ65" s="17"/>
      <c r="FK65" s="17"/>
      <c r="FL65" s="17"/>
      <c r="FM65" s="17"/>
      <c r="FN65" s="17"/>
      <c r="FO65" s="17"/>
      <c r="FP65" s="17"/>
      <c r="FQ65" s="17"/>
      <c r="FR65" s="17"/>
      <c r="FS65" s="17"/>
      <c r="FT65" s="17"/>
      <c r="FU65" s="17"/>
      <c r="FV65" s="17"/>
      <c r="FW65" s="16"/>
      <c r="FX65" s="17"/>
      <c r="FY65" s="17"/>
      <c r="FZ65" s="17"/>
      <c r="GA65" s="17"/>
      <c r="GB65" s="17"/>
      <c r="GC65" s="17"/>
      <c r="GD65" s="17"/>
      <c r="GE65" s="17"/>
      <c r="GF65" s="17"/>
      <c r="GG65" s="17"/>
      <c r="GH65" s="17"/>
      <c r="GI65" s="17"/>
      <c r="GJ65" s="17"/>
      <c r="GK65" s="16"/>
      <c r="GL65" s="17"/>
      <c r="GM65" s="17"/>
      <c r="GN65" s="17"/>
      <c r="GO65" s="17"/>
      <c r="GP65" s="17"/>
      <c r="GQ65" s="17"/>
      <c r="GR65" s="17"/>
      <c r="GS65" s="17"/>
      <c r="GT65" s="17"/>
      <c r="GU65" s="17"/>
      <c r="GV65" s="17"/>
      <c r="GW65" s="17"/>
      <c r="GX65" s="17"/>
      <c r="GY65" s="16"/>
      <c r="GZ65" s="17"/>
      <c r="HA65" s="17"/>
      <c r="HB65" s="17"/>
      <c r="HC65" s="17"/>
      <c r="HD65" s="17"/>
      <c r="HE65" s="17"/>
      <c r="HF65" s="17"/>
      <c r="HG65" s="17"/>
      <c r="HH65" s="17"/>
      <c r="HI65" s="17"/>
      <c r="HJ65" s="17"/>
      <c r="HK65" s="17"/>
      <c r="HL65" s="17"/>
      <c r="HM65" s="16"/>
      <c r="HN65" s="17"/>
      <c r="HO65" s="17"/>
      <c r="HP65" s="17"/>
      <c r="HQ65" s="17"/>
      <c r="HR65" s="17"/>
      <c r="HS65" s="17"/>
      <c r="HT65" s="17"/>
      <c r="HU65" s="17"/>
      <c r="HV65" s="17"/>
      <c r="HW65" s="17"/>
      <c r="HX65" s="17"/>
      <c r="HY65" s="17"/>
      <c r="HZ65" s="17"/>
      <c r="IA65" s="16"/>
      <c r="IB65" s="17"/>
      <c r="IC65" s="17"/>
      <c r="ID65" s="17"/>
      <c r="IE65" s="17"/>
      <c r="IF65" s="17"/>
      <c r="IG65" s="17"/>
      <c r="IH65" s="17"/>
      <c r="II65" s="17"/>
      <c r="IJ65" s="17"/>
      <c r="IK65" s="17"/>
      <c r="IL65" s="17"/>
    </row>
    <row r="66" spans="1:246" s="8" customFormat="1" ht="30" customHeight="1">
      <c r="A66" s="63"/>
      <c r="B66" s="63"/>
      <c r="C66" s="63"/>
      <c r="D66" s="63"/>
      <c r="E66" s="63"/>
      <c r="F66" s="63"/>
      <c r="G66" s="63"/>
      <c r="H66" s="63"/>
      <c r="I66" s="63"/>
      <c r="J66" s="27" t="s">
        <v>9</v>
      </c>
      <c r="K66" s="26">
        <f>K65*20%</f>
        <v>0</v>
      </c>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7"/>
      <c r="EV66" s="17"/>
      <c r="EW66" s="17"/>
      <c r="EX66" s="17"/>
      <c r="EY66" s="17"/>
      <c r="EZ66" s="17"/>
      <c r="FA66" s="17"/>
      <c r="FB66" s="17"/>
      <c r="FC66" s="17"/>
      <c r="FD66" s="17"/>
      <c r="FE66" s="17"/>
      <c r="FF66" s="17"/>
      <c r="FG66" s="17"/>
      <c r="FH66" s="17"/>
      <c r="FI66" s="17"/>
      <c r="FJ66" s="17"/>
      <c r="FK66" s="17"/>
      <c r="FL66" s="17"/>
      <c r="FM66" s="17"/>
      <c r="FN66" s="17"/>
      <c r="FO66" s="17"/>
      <c r="FP66" s="17"/>
      <c r="FQ66" s="17"/>
      <c r="FR66" s="17"/>
      <c r="FS66" s="17"/>
      <c r="FT66" s="17"/>
      <c r="FU66" s="17"/>
      <c r="FV66" s="17"/>
      <c r="FW66" s="17"/>
      <c r="FX66" s="17"/>
      <c r="FY66" s="17"/>
      <c r="FZ66" s="17"/>
      <c r="GA66" s="17"/>
      <c r="GB66" s="17"/>
      <c r="GC66" s="17"/>
      <c r="GD66" s="17"/>
      <c r="GE66" s="17"/>
      <c r="GF66" s="17"/>
      <c r="GG66" s="17"/>
      <c r="GH66" s="17"/>
      <c r="GI66" s="17"/>
      <c r="GJ66" s="17"/>
      <c r="GK66" s="17"/>
      <c r="GL66" s="17"/>
      <c r="GM66" s="17"/>
      <c r="GN66" s="17"/>
      <c r="GO66" s="17"/>
      <c r="GP66" s="17"/>
      <c r="GQ66" s="17"/>
      <c r="GR66" s="17"/>
      <c r="GS66" s="17"/>
      <c r="GT66" s="17"/>
      <c r="GU66" s="17"/>
      <c r="GV66" s="17"/>
      <c r="GW66" s="17"/>
      <c r="GX66" s="17"/>
      <c r="GY66" s="17"/>
      <c r="GZ66" s="17"/>
      <c r="HA66" s="17"/>
      <c r="HB66" s="17"/>
      <c r="HC66" s="17"/>
      <c r="HD66" s="17"/>
      <c r="HE66" s="17"/>
      <c r="HF66" s="17"/>
      <c r="HG66" s="17"/>
      <c r="HH66" s="17"/>
      <c r="HI66" s="17"/>
      <c r="HJ66" s="17"/>
      <c r="HK66" s="17"/>
      <c r="HL66" s="17"/>
      <c r="HM66" s="17"/>
      <c r="HN66" s="17"/>
      <c r="HO66" s="17"/>
      <c r="HP66" s="17"/>
      <c r="HQ66" s="17"/>
      <c r="HR66" s="17"/>
      <c r="HS66" s="17"/>
      <c r="HT66" s="17"/>
      <c r="HU66" s="17"/>
      <c r="HV66" s="17"/>
      <c r="HW66" s="17"/>
      <c r="HX66" s="17"/>
      <c r="HY66" s="17"/>
      <c r="HZ66" s="17"/>
      <c r="IA66" s="17"/>
      <c r="IB66" s="17"/>
      <c r="IC66" s="17"/>
      <c r="ID66" s="17"/>
      <c r="IE66" s="17"/>
      <c r="IF66" s="17"/>
      <c r="IG66" s="17"/>
      <c r="IH66" s="17"/>
      <c r="II66" s="17"/>
      <c r="IJ66" s="17"/>
      <c r="IK66" s="17"/>
      <c r="IL66" s="17"/>
    </row>
    <row r="67" spans="1:246" s="8" customFormat="1" ht="30" customHeight="1">
      <c r="A67" s="63"/>
      <c r="B67" s="63"/>
      <c r="C67" s="63"/>
      <c r="D67" s="63"/>
      <c r="E67" s="63"/>
      <c r="F67" s="63"/>
      <c r="G67" s="63"/>
      <c r="H67" s="63"/>
      <c r="I67" s="63"/>
      <c r="J67" s="25" t="s">
        <v>1</v>
      </c>
      <c r="K67" s="24">
        <f>K65+K66</f>
        <v>0</v>
      </c>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c r="DE67" s="17"/>
      <c r="DF67" s="17"/>
      <c r="DG67" s="17"/>
      <c r="DH67" s="17"/>
      <c r="DI67" s="17"/>
      <c r="DJ67" s="17"/>
      <c r="DK67" s="17"/>
      <c r="DL67" s="17"/>
      <c r="DM67" s="17"/>
      <c r="DN67" s="17"/>
      <c r="DO67" s="17"/>
      <c r="DP67" s="17"/>
      <c r="DQ67" s="17"/>
      <c r="DR67" s="17"/>
      <c r="DS67" s="17"/>
      <c r="DT67" s="17"/>
      <c r="DU67" s="17"/>
      <c r="DV67" s="17"/>
      <c r="DW67" s="17"/>
      <c r="DX67" s="17"/>
      <c r="DY67" s="17"/>
      <c r="DZ67" s="17"/>
      <c r="EA67" s="17"/>
      <c r="EB67" s="17"/>
      <c r="EC67" s="17"/>
      <c r="ED67" s="17"/>
      <c r="EE67" s="17"/>
      <c r="EF67" s="17"/>
      <c r="EG67" s="17"/>
      <c r="EH67" s="17"/>
      <c r="EI67" s="17"/>
      <c r="EJ67" s="17"/>
      <c r="EK67" s="17"/>
      <c r="EL67" s="17"/>
      <c r="EM67" s="17"/>
      <c r="EN67" s="17"/>
      <c r="EO67" s="17"/>
      <c r="EP67" s="17"/>
      <c r="EQ67" s="17"/>
      <c r="ER67" s="17"/>
      <c r="ES67" s="17"/>
      <c r="ET67" s="17"/>
      <c r="EU67" s="17"/>
      <c r="EV67" s="17"/>
      <c r="EW67" s="17"/>
      <c r="EX67" s="17"/>
      <c r="EY67" s="17"/>
      <c r="EZ67" s="17"/>
      <c r="FA67" s="17"/>
      <c r="FB67" s="17"/>
      <c r="FC67" s="17"/>
      <c r="FD67" s="17"/>
      <c r="FE67" s="17"/>
      <c r="FF67" s="17"/>
      <c r="FG67" s="17"/>
      <c r="FH67" s="17"/>
      <c r="FI67" s="17"/>
      <c r="FJ67" s="17"/>
      <c r="FK67" s="17"/>
      <c r="FL67" s="17"/>
      <c r="FM67" s="17"/>
      <c r="FN67" s="17"/>
      <c r="FO67" s="17"/>
      <c r="FP67" s="17"/>
      <c r="FQ67" s="17"/>
      <c r="FR67" s="17"/>
      <c r="FS67" s="17"/>
      <c r="FT67" s="17"/>
      <c r="FU67" s="17"/>
      <c r="FV67" s="17"/>
      <c r="FW67" s="17"/>
      <c r="FX67" s="17"/>
      <c r="FY67" s="17"/>
      <c r="FZ67" s="17"/>
      <c r="GA67" s="17"/>
      <c r="GB67" s="17"/>
      <c r="GC67" s="17"/>
      <c r="GD67" s="17"/>
      <c r="GE67" s="17"/>
      <c r="GF67" s="17"/>
      <c r="GG67" s="17"/>
      <c r="GH67" s="17"/>
      <c r="GI67" s="17"/>
      <c r="GJ67" s="17"/>
      <c r="GK67" s="17"/>
      <c r="GL67" s="17"/>
      <c r="GM67" s="17"/>
      <c r="GN67" s="17"/>
      <c r="GO67" s="17"/>
      <c r="GP67" s="17"/>
      <c r="GQ67" s="17"/>
      <c r="GR67" s="17"/>
      <c r="GS67" s="17"/>
      <c r="GT67" s="17"/>
      <c r="GU67" s="17"/>
      <c r="GV67" s="17"/>
      <c r="GW67" s="17"/>
      <c r="GX67" s="17"/>
      <c r="GY67" s="17"/>
      <c r="GZ67" s="17"/>
      <c r="HA67" s="17"/>
      <c r="HB67" s="17"/>
      <c r="HC67" s="17"/>
      <c r="HD67" s="17"/>
      <c r="HE67" s="17"/>
      <c r="HF67" s="17"/>
      <c r="HG67" s="17"/>
      <c r="HH67" s="17"/>
      <c r="HI67" s="17"/>
      <c r="HJ67" s="17"/>
      <c r="HK67" s="17"/>
      <c r="HL67" s="17"/>
      <c r="HM67" s="17"/>
      <c r="HN67" s="17"/>
      <c r="HO67" s="17"/>
      <c r="HP67" s="17"/>
      <c r="HQ67" s="17"/>
      <c r="HR67" s="17"/>
      <c r="HS67" s="17"/>
      <c r="HT67" s="17"/>
      <c r="HU67" s="17"/>
      <c r="HV67" s="17"/>
      <c r="HW67" s="17"/>
      <c r="HX67" s="17"/>
      <c r="HY67" s="17"/>
      <c r="HZ67" s="17"/>
      <c r="IA67" s="17"/>
      <c r="IB67" s="17"/>
      <c r="IC67" s="17"/>
      <c r="ID67" s="17"/>
      <c r="IE67" s="17"/>
      <c r="IF67" s="17"/>
      <c r="IG67" s="17"/>
      <c r="IH67" s="17"/>
      <c r="II67" s="17"/>
      <c r="IJ67" s="17"/>
      <c r="IK67" s="17"/>
      <c r="IL67" s="17"/>
    </row>
  </sheetData>
  <sheetProtection algorithmName="SHA-512" hashValue="zpXepCnahskyQ+zeuCs2inardZRH9ZMV/TCR36rCFQ5G07DCeK/SyL6gtEUPN1gfl8tWi4QNgCBiOqGmEycaiw==" saltValue="0JuUih6wwQH0O1IEofn6ug==" spinCount="100000" sheet="1"/>
  <mergeCells count="22">
    <mergeCell ref="A1:K1"/>
    <mergeCell ref="A2:K2"/>
    <mergeCell ref="F5:H5"/>
    <mergeCell ref="B5:D5"/>
    <mergeCell ref="A65:I67"/>
    <mergeCell ref="F19:H19"/>
    <mergeCell ref="F36:H36"/>
    <mergeCell ref="B36:D36"/>
    <mergeCell ref="B19:D19"/>
    <mergeCell ref="F47:H47"/>
    <mergeCell ref="B62:D62"/>
    <mergeCell ref="B39:D39"/>
    <mergeCell ref="F39:H39"/>
    <mergeCell ref="B47:D47"/>
    <mergeCell ref="B61:D61"/>
    <mergeCell ref="F61:H61"/>
    <mergeCell ref="B54:D54"/>
    <mergeCell ref="F54:H54"/>
    <mergeCell ref="B57:D57"/>
    <mergeCell ref="F57:H57"/>
    <mergeCell ref="B44:D44"/>
    <mergeCell ref="F44:H44"/>
  </mergeCells>
  <pageMargins left="0.2" right="0.2" top="0.2" bottom="0.65000000000000013" header="0.51" footer="0.2"/>
  <pageSetup paperSize="9" scale="37" firstPageNumber="0" fitToHeight="0" orientation="portrait" horizontalDpi="300" verticalDpi="300" copies="2" r:id="rId1"/>
  <headerFooter alignWithMargins="0">
    <oddFooter>&amp;C&amp;12&amp;P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2 - DPGF</vt:lpstr>
      <vt:lpstr>'LOT 2 - DPGF'!__xlnm.Print_Area</vt:lpstr>
      <vt:lpstr>'LOT 2 - DPGF'!Zone_d_impression</vt:lpstr>
    </vt:vector>
  </TitlesOfParts>
  <Company>Musée d'Orsay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MARX Perrine</dc:creator>
  <cp:lastModifiedBy>Antoine TRAINEAU</cp:lastModifiedBy>
  <cp:lastPrinted>2023-03-07T17:35:09Z</cp:lastPrinted>
  <dcterms:created xsi:type="dcterms:W3CDTF">2022-10-31T13:22:32Z</dcterms:created>
  <dcterms:modified xsi:type="dcterms:W3CDTF">2026-02-27T09:49:50Z</dcterms:modified>
</cp:coreProperties>
</file>